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95" windowWidth="5925" windowHeight="4815" tabRatio="442"/>
  </bookViews>
  <sheets>
    <sheet name="04-sept-2017" sheetId="12" r:id="rId1"/>
  </sheets>
  <calcPr calcId="125725"/>
</workbook>
</file>

<file path=xl/calcChain.xml><?xml version="1.0" encoding="utf-8"?>
<calcChain xmlns="http://schemas.openxmlformats.org/spreadsheetml/2006/main">
  <c r="K118" i="12"/>
  <c r="K150"/>
  <c r="K149" s="1"/>
  <c r="Q149"/>
  <c r="P149"/>
  <c r="O149"/>
  <c r="N149"/>
  <c r="M149"/>
  <c r="L149"/>
  <c r="K147"/>
  <c r="K145"/>
  <c r="K143"/>
  <c r="K141"/>
  <c r="K139"/>
  <c r="Q138"/>
  <c r="P138"/>
  <c r="O138"/>
  <c r="N138"/>
  <c r="M138"/>
  <c r="L138"/>
  <c r="K136"/>
  <c r="K134"/>
  <c r="K132"/>
  <c r="K130"/>
  <c r="K128"/>
  <c r="K124"/>
  <c r="K122"/>
  <c r="K116"/>
  <c r="K114"/>
  <c r="K110"/>
  <c r="K108"/>
  <c r="K106"/>
  <c r="Q103"/>
  <c r="Q102" s="1"/>
  <c r="P103"/>
  <c r="P102" s="1"/>
  <c r="O103"/>
  <c r="O102" s="1"/>
  <c r="N103"/>
  <c r="N102" s="1"/>
  <c r="M103"/>
  <c r="M102" s="1"/>
  <c r="L103"/>
  <c r="L102" s="1"/>
  <c r="K100"/>
  <c r="K98"/>
  <c r="K96"/>
  <c r="K94"/>
  <c r="K92"/>
  <c r="K90"/>
  <c r="K88"/>
  <c r="K86"/>
  <c r="Q85"/>
  <c r="Q84" s="1"/>
  <c r="P85"/>
  <c r="P84" s="1"/>
  <c r="O85"/>
  <c r="O84" s="1"/>
  <c r="N85"/>
  <c r="N84" s="1"/>
  <c r="M85"/>
  <c r="M84" s="1"/>
  <c r="L85"/>
  <c r="L84" s="1"/>
  <c r="K82"/>
  <c r="K80"/>
  <c r="K78"/>
  <c r="K76"/>
  <c r="Q75"/>
  <c r="P75"/>
  <c r="O75"/>
  <c r="N75"/>
  <c r="M75"/>
  <c r="L75"/>
  <c r="K73"/>
  <c r="K71"/>
  <c r="K69"/>
  <c r="K67"/>
  <c r="K65"/>
  <c r="K63"/>
  <c r="K61"/>
  <c r="Q60"/>
  <c r="P60"/>
  <c r="O60"/>
  <c r="N60"/>
  <c r="M60"/>
  <c r="L60"/>
  <c r="K58"/>
  <c r="K56"/>
  <c r="K54"/>
  <c r="K52"/>
  <c r="Q51"/>
  <c r="P51"/>
  <c r="O51"/>
  <c r="N51"/>
  <c r="M51"/>
  <c r="L51"/>
  <c r="K49"/>
  <c r="K47"/>
  <c r="K43"/>
  <c r="K37"/>
  <c r="K35"/>
  <c r="K33"/>
  <c r="Q30"/>
  <c r="P30"/>
  <c r="O30"/>
  <c r="N30"/>
  <c r="M30"/>
  <c r="L30"/>
  <c r="K28"/>
  <c r="K26"/>
  <c r="K24"/>
  <c r="K22"/>
  <c r="K20"/>
  <c r="K18"/>
  <c r="Q17"/>
  <c r="P17"/>
  <c r="O17"/>
  <c r="N17"/>
  <c r="M17"/>
  <c r="L17"/>
  <c r="N16" l="1"/>
  <c r="N15" s="1"/>
  <c r="P16"/>
  <c r="P15" s="1"/>
  <c r="O16"/>
  <c r="O15" s="1"/>
  <c r="K51"/>
  <c r="M16"/>
  <c r="M15" s="1"/>
  <c r="Q16"/>
  <c r="Q15" s="1"/>
  <c r="K75"/>
  <c r="K138"/>
  <c r="K103"/>
  <c r="K102" s="1"/>
  <c r="K85"/>
  <c r="K84" s="1"/>
  <c r="K60"/>
  <c r="L16"/>
  <c r="L15" s="1"/>
  <c r="K30"/>
  <c r="K17"/>
  <c r="P11" l="1"/>
  <c r="K16"/>
  <c r="K15" s="1"/>
</calcChain>
</file>

<file path=xl/sharedStrings.xml><?xml version="1.0" encoding="utf-8"?>
<sst xmlns="http://schemas.openxmlformats.org/spreadsheetml/2006/main" count="284" uniqueCount="214">
  <si>
    <t>Monto Total</t>
  </si>
  <si>
    <t>GPC</t>
  </si>
  <si>
    <t>OTROS</t>
  </si>
  <si>
    <t>Proyectos (1)</t>
  </si>
  <si>
    <t>Planes o programas</t>
  </si>
  <si>
    <t>Necesidad  Pública que satisface (3)</t>
  </si>
  <si>
    <t>Metas/ Resultado</t>
  </si>
  <si>
    <t>Indicadores de Gestión Institucional (5)</t>
  </si>
  <si>
    <t>Fuentes de Financiamiento (7)</t>
  </si>
  <si>
    <t>RECURSOS</t>
  </si>
  <si>
    <t>RESPONSABLE</t>
  </si>
  <si>
    <t>ARTICULACIÓN AL PLAN NACIONAL DEL BUEN VIVIR</t>
  </si>
  <si>
    <t>Lineamiento Estratégico del PDOT</t>
  </si>
  <si>
    <t>Meta del PDOT</t>
  </si>
  <si>
    <t>Actividad (1)</t>
  </si>
  <si>
    <t>Fertilizantes químicos, orgánicos y productos fitosanitarios</t>
  </si>
  <si>
    <t>Objetivo Estratégico del PDOT</t>
  </si>
  <si>
    <t>CRECIMIENTO ECONOMICO CON BASE EN LA GENERACION DE VALOR AGREGADO EN LOS SECTORES AGROPECUARIOS Y DE SERVICIOS DESARROLLADOS CON UN ALTO COMPONENTE DE CALIDAD E INOVACION</t>
  </si>
  <si>
    <t>Fomentar el desarrollo agropecuario provincial a través de los espacios de concertación, políticas publicas en fomento agropecuario, fortalecimiento de las actividades e infraestructura productiva  en las cadenas productivas, fomento de practica agrícola, infraestructura productiva en las cadenas priorizadas, fomento de practicas agrícolas de conservación, soberanía alimentaria, fortalecimiento organizativo, servicio de extensión agropecuaria y capacitación.</t>
  </si>
  <si>
    <t>Al finalizar el 2019 se habrán implementado 32 proyectos productivos (8)</t>
  </si>
  <si>
    <t>EJE: Fomento productivo</t>
  </si>
  <si>
    <t>Objetivo:  10. Impulsar la trasformacion dela matriz productiva</t>
  </si>
  <si>
    <t>Meta: 10.03 Aumentar la participacion   de industria manufacturera en un 14,5 % (como aporte uno por mil)</t>
  </si>
  <si>
    <t>Política: 10.3 Diversificar y generar mayor valor agregado en los sectores prioritarios que proveen servicios</t>
  </si>
  <si>
    <t>FORTALECIMIENTO DE LA PRODUCCION AGRICOLA</t>
  </si>
  <si>
    <t>Adquirir fertilizantes e insumos fitosanitarios- producción agrícola</t>
  </si>
  <si>
    <t>Adquirir materiales- Producción agrícola</t>
  </si>
  <si>
    <t>LABORATORIO DE SUELO Y AGUA</t>
  </si>
  <si>
    <t>DIRECCION DE DESARROLLO ECONOMICO LOCAL</t>
  </si>
  <si>
    <t>FORTALECIMIENTO DE LA PRODUCCION PECUARIA</t>
  </si>
  <si>
    <t>PROGRAMA DE GESTION EMPRESARIAL</t>
  </si>
  <si>
    <t>CRECIMIENTO ECONÓMICO CON BASE EN LA GENERACIÓN DE VALOR AGREGADO EN LOS SECTORES AGROPECUARIO Y DE SERVICIOS CON ALTO COMPONENTE DE CALIDAD E INNOVACIÓN</t>
  </si>
  <si>
    <t>Impulsar el desarrollo empresarial de pequeños y medianos
emprendimientos, mediante el impulso de una incubadora de empresas, el
fortalecimiento de pequeños y medianos emprendimientos; así como con apoyo
a la promoción y difusión del comercio provincial.</t>
  </si>
  <si>
    <t>AL FINALIZAR EL 2019 SE HABRA FORTALECIDO A 24 EMPRENDIMIENTOS</t>
  </si>
  <si>
    <t>GESTION EMPRESARIAL</t>
  </si>
  <si>
    <t>Impulsar el desarrollo productivo de la provincia mediante capacitaciones empresariales, networking, equipamiento, y gestión empresarial hacia los comerciantes y artesanos.</t>
  </si>
  <si>
    <t>Contratar gestor de eventos</t>
  </si>
  <si>
    <t>TURISMO</t>
  </si>
  <si>
    <t>Impulsar el desarrollo turístico de la Provincia del Carchi, mediante un proceso de generación de capacidad local, desarrollando planta turística y una promoción pertinente.</t>
  </si>
  <si>
    <t>CONVENIOS DE COOPERACION</t>
  </si>
  <si>
    <t>Responsable</t>
  </si>
  <si>
    <t>Observaciones</t>
  </si>
  <si>
    <t>PRODUCCION GANADERA</t>
  </si>
  <si>
    <t>Adquirir herramientas no depreciables . Producción agrícola</t>
  </si>
  <si>
    <t>Adquirir plantas frutales</t>
  </si>
  <si>
    <t>Equipamiento, maquinaria y herramientas  complementarias de trabajo para gremios artesanales, vendedores ambulantes, asociaciones productivas, betuneros, estibadores</t>
  </si>
  <si>
    <t xml:space="preserve">Adquisición de equipos, maquinaria  y herramientas de trabajo </t>
  </si>
  <si>
    <t>Artesanos</t>
  </si>
  <si>
    <t xml:space="preserve">Asociaciones productivas </t>
  </si>
  <si>
    <t>500 artesanos equipados</t>
  </si>
  <si>
    <t>Heramientas de trabajo</t>
  </si>
  <si>
    <t>Chalelos, gorras, faja protector de columna, mandiles y mallas</t>
  </si>
  <si>
    <t>4 asociaciones productivas fortalecidas (250 beneficiarios)</t>
  </si>
  <si>
    <t>Contratación de una empresa consultora</t>
  </si>
  <si>
    <t>Comerciantes</t>
  </si>
  <si>
    <t>4 gremios capacitados</t>
  </si>
  <si>
    <t>3000 comerciantes capacitados</t>
  </si>
  <si>
    <t>200 jovenes capacitados</t>
  </si>
  <si>
    <t>Logistica y desarrollo de ferias</t>
  </si>
  <si>
    <t xml:space="preserve">3000 usuarios involucrados </t>
  </si>
  <si>
    <t>Incentivos para eventos de emprendimientos</t>
  </si>
  <si>
    <t>III feria emprendimiento juvenil</t>
  </si>
  <si>
    <t>5 unidades involucradas</t>
  </si>
  <si>
    <t>500 usuarios involucrados</t>
  </si>
  <si>
    <t xml:space="preserve">400 comerciantes identificados visualmente   </t>
  </si>
  <si>
    <t>Llevate Carchi en el corazón</t>
  </si>
  <si>
    <t>5000 comerciantes motivados</t>
  </si>
  <si>
    <t>Adquisición de equipos para ejecución de actividades del PGE (càmara, impresora full color multifuncion, equipo de amplificación)</t>
  </si>
  <si>
    <t xml:space="preserve">5 sectores productos beneficiados a través de capacitaciones </t>
  </si>
  <si>
    <t>Difusión y promoción PGE</t>
  </si>
  <si>
    <t xml:space="preserve">Consultoria para el plan de promoción turistica y puesta en marcha </t>
  </si>
  <si>
    <t>Promocion turistica del Carchi</t>
  </si>
  <si>
    <t>2 atractivos turisticos adecuados</t>
  </si>
  <si>
    <t>Seminario y capacitaciones (turismo comunitarios, hoteleros, restaurantes, bares</t>
  </si>
  <si>
    <t>400 usuarios capacitados</t>
  </si>
  <si>
    <t>Indumentaria para el sector productivo y turismo</t>
  </si>
  <si>
    <t>Material publicitarios turistico (tripticos, guias, afiches, camisetas, video)</t>
  </si>
  <si>
    <t xml:space="preserve">Turistas informados </t>
  </si>
  <si>
    <t>Souvenir- Marketingo turistico</t>
  </si>
  <si>
    <t>700 souvenir entregados</t>
  </si>
  <si>
    <t>Adquirir Materiales de oficina para capacitación y asistencia técnica - Producción Agrícola</t>
  </si>
  <si>
    <t>Cuadernos, esferos, papelotes, marcadores, carpetas, formularios de actas de entrega recepción y visitas técnicas, cartulinas de colores, apoya manos, borradores, mochilas</t>
  </si>
  <si>
    <t>Machetes, azadones, guadañas manuales</t>
  </si>
  <si>
    <t>Adquirir material para embalaje de productos . Producción agrícola</t>
  </si>
  <si>
    <t xml:space="preserve"> fundas de envase para café procesado y grain pro para café pergamino</t>
  </si>
  <si>
    <t xml:space="preserve">plástico de invernadero, malla cafetera, tablas de encofrado, </t>
  </si>
  <si>
    <t>Adquirir material publicitario de la actividad agrícola</t>
  </si>
  <si>
    <t>trípticos, llaveros, banners,  gorras, certificados, calendario agrícola lunar</t>
  </si>
  <si>
    <t xml:space="preserve">Mejorar las condiciones de producción y favorecer el entorno de innovación y competitividad, a través del incremento de valor agregado, productividad y calidad en la producción </t>
  </si>
  <si>
    <t>Fortalecimiento de la Cadena Productiva del Café en la Provincia del Carchi.</t>
  </si>
  <si>
    <t>FORTALECIMIENTO DE LA CADENA PRODUCTIVA DEL CAFÉ</t>
  </si>
  <si>
    <t>1.-Capacitacion a pequeños y medianos productores de la provincia del Carchi</t>
  </si>
  <si>
    <t>Al finalizar el año 2018 existen 220  productores capacitados de cafe en buenas practicas agrícolas, valor agregado y manejo de cultivos</t>
  </si>
  <si>
    <t xml:space="preserve">2.- Incrementada la productividad agrícola en los cultivos priorizados de la provincia del Carchi </t>
  </si>
  <si>
    <t>Al finalizar el año 2018  los 220 productores mejoran su productividad agrícola en 10% en los cultivos de café</t>
  </si>
  <si>
    <t>4.- Promoción de la producción  agrícola de la provincia del Carchi</t>
  </si>
  <si>
    <t>Fortalecimiento de la Mesa de Diálogo de Frutales-MEDICAFRU</t>
  </si>
  <si>
    <t>Atencionamiento para Mesa de Diálogo de Frutales</t>
  </si>
  <si>
    <t>Cuadernos, esferos personalizados</t>
  </si>
  <si>
    <t>Machetes, azadones, azaditas, palancones, rastrillos, carretillas</t>
  </si>
  <si>
    <t>Adquirir material vegetativo</t>
  </si>
  <si>
    <t>semillas de hortalizas, tubérculos, leguminosas</t>
  </si>
  <si>
    <t>plantas de clima templado y frío (manzana, pera, duraznero, reina claudia) y de clima cálido (aguacate, limón, mandarina)</t>
  </si>
  <si>
    <t xml:space="preserve"> llaveros, banners,  gorras, certificados</t>
  </si>
  <si>
    <t>1,  Una mesa de diálogo fortalecida</t>
  </si>
  <si>
    <t>Al finalizar el año 2018 se cuenta con una mesa de diálogo de frutales fortalecida</t>
  </si>
  <si>
    <t xml:space="preserve">Mejorar las condiciones de producción, capcitación y favorecer el entorno de innovación y competitividad, a través del incremento de valor agregado, productividad y calidad en la producción </t>
  </si>
  <si>
    <t>2.-Capacitacion a pequeños y medianos productores de la provincia del Carchi</t>
  </si>
  <si>
    <t>Al finalizar el año 2018 existen 750  productores capacitados en buenas practicas agrícolas, valor agregado y manejo de cultivos</t>
  </si>
  <si>
    <t xml:space="preserve">3.- Incrementada la productividad agrícola en los cultivos priorizados de la provincia del Carchi </t>
  </si>
  <si>
    <t>Al finalizar el año 2018  los 1000 productores mejoran su productividad agrícola en 10% en los cultivos priorizados (café, papa, frutales, leguminosas, cereales ).</t>
  </si>
  <si>
    <t>4.- Promoción de la producción  frutícola de la provincia del Carchi</t>
  </si>
  <si>
    <t>Al finalizar el año 2018 se han realizado 1 ferias frutícolas cantonales</t>
  </si>
  <si>
    <t>IMPLEMENTACIÓN Y FORTALECIMIENTO DE LA PRODUCCIÓN FRUTÍCOLA EN LA PROVINCIA DEL CARCHI.</t>
  </si>
  <si>
    <t>IMPLEMENTACION Y FORTALECIMIENTO DE LA PRODUCCION FRUTICOLA DE LA PROVINCIA DEL CARCHI</t>
  </si>
  <si>
    <t xml:space="preserve">Cuadernos, esferos, marcadores,formularios de actas de entrega recepción y visitas técnicas, cartulinas de colores, apoya manos, borradores, mochilas, Calendarios Agricolas </t>
  </si>
  <si>
    <t>Machetes, palas, zarandas.</t>
  </si>
  <si>
    <t>Fundas plasticas</t>
  </si>
  <si>
    <t>Al finalizar el año 2018 existen 300  productores capacitados en buenas practicas agrícolas, valor agregado y manejo de cultivos.</t>
  </si>
  <si>
    <t>Al finalizar el año 2018  los 300 productores mejoran su productividad agrícola en 10% en los cultivos priorizados (café, papa, frutales, leguminosas, cereales ).</t>
  </si>
  <si>
    <t>Pagar tasas CONSEP</t>
  </si>
  <si>
    <t>Realizar análisis de suelos</t>
  </si>
  <si>
    <t>Adquirir reactivos</t>
  </si>
  <si>
    <t>Adquirir gas acetileno para absorción atómica</t>
  </si>
  <si>
    <t>Pagar Tasas OAE</t>
  </si>
  <si>
    <t>Mejorar la fertilidad de los suelos de la provincia</t>
  </si>
  <si>
    <t>5.  Fertilizar eficientemente los suelos productivos</t>
  </si>
  <si>
    <t>Al finalizar el año 2018 se han realizado al menos 1000 análisis de suelos</t>
  </si>
  <si>
    <t>Adquirir instrumental veterinario para clínicas agro veterinarias móviles.</t>
  </si>
  <si>
    <t xml:space="preserve">Mesas de cirugía para mascotas articuladas 
Mesa de trabajo en acero inoxidable para instrumental
Jeringuillas descartables 3, 5, 10, 20 ml.
Agujas hipodérmicas descartables (varios números)
Kit de pinzas para cirugía
Suturas reabsorbibles y no reabsorbibles
Estetoscopios
Termómetros
Espéculo (vaca y/o yegua)
</t>
  </si>
  <si>
    <t>Adquirir vestuario y prendas de protección para técnicos de clínica agro veterinaria móvil</t>
  </si>
  <si>
    <t xml:space="preserve">Overoles tela anti fluido, 
trajes impermeables
guantes gineco-obstétricos
guantes de exploración
mascarillas
protectores auditivos 
zapatos de seguridad
delantales impermeables
Sombreretas
</t>
  </si>
  <si>
    <t>Adquirir medicinas, alimentos e insumos farmacéuticos y de aseo para clínica veterinaria</t>
  </si>
  <si>
    <t xml:space="preserve">Desparasitantes  Fenbendazol frascos
Desparasitantes Levamisol frascos
Ivermectina inyectable frascos
Antihistamínicos frascos 
Vitamina AD3E frascos 
Inmunoestimulantes frascos 
Reconstituyentes frascos 
Vitaminas complejo B frascos 
Tranquilizantes
Anestésicos
Hormonas
Gasas
Sales Minerales
Antibióticos
Antinflamatorios
Desinfectantes tópicos
Cicatrizantes
</t>
  </si>
  <si>
    <t>Adquisición de material de imprenta para gestión de CAVEM’s</t>
  </si>
  <si>
    <t xml:space="preserve">Libretines de fichas
Libretines de Actas entrega-recepción
Libretines de recetarios
Cartillas de control reproductivo.
</t>
  </si>
  <si>
    <t>Servicios de recarga de nitrógeno líquido</t>
  </si>
  <si>
    <t>8 recargas de Nitrógeno liquido.</t>
  </si>
  <si>
    <t>Adquirir material promocional.</t>
  </si>
  <si>
    <t xml:space="preserve">Manuales técnicos
Esferos y libretas personalizadas
Material publicitario (gorras y calendarios)
Material de sujeción e inmovilización animal.
</t>
  </si>
  <si>
    <t>Adquirir materiales  e insumos para Capacitación Práctica</t>
  </si>
  <si>
    <t xml:space="preserve">Cateteres, ropa de protección, papel de secado, guantes ginecológicos, </t>
  </si>
  <si>
    <t>Servicio de asistencia técnica- veterinaria.</t>
  </si>
  <si>
    <t xml:space="preserve">Al finalizar el año Al finalizar el año 2018  se ha dado asistencia técnica especializada a 3000 pequeños y medianos ganaderos. </t>
  </si>
  <si>
    <t xml:space="preserve">Capacitación </t>
  </si>
  <si>
    <t>Al finalizar el año 2018 se han capacitado a 1000 productores en temas relacionados a la implementación de BPP’s, enfermedades Zoonóticas de importancia  local, Nutrición animal, manejo de Praderas.</t>
  </si>
  <si>
    <t>Fortalecimiento de la Cadena Productiva del Frejol, en la Provincia del Carchi</t>
  </si>
  <si>
    <t>FORTALECIMIENTO DE LA CADENA PRODUCTIVA DEL FREJOL DE LA PROVINCIA DEL CARCHI</t>
  </si>
  <si>
    <t>Emprendimiento Juvenil</t>
  </si>
  <si>
    <t>III Feria del Libro</t>
  </si>
  <si>
    <t>Feria Gastronómica y Artesanal</t>
  </si>
  <si>
    <t xml:space="preserve">3 contratos con medios de comunicación </t>
  </si>
  <si>
    <t>Al finalizar el 2018 , el PGE está psicionado a nivel provincial a través del proyecto Mi Negocio Crece, beneficiando a sectores productivos como: artesanal, transporte, comercial, productivo, mediante la ejecución de talleres de capacitación, ferias, seminarios, y dotación de herramientas de trabajo</t>
  </si>
  <si>
    <t>Fortalecimiento de la Producción Papicultora del Carchi</t>
  </si>
  <si>
    <t>FORTALECIMIENTO DE LA PRODUCCION PAPICULTORA DEL CARCHI</t>
  </si>
  <si>
    <t>Incrementada la productividad en el cultivo de la papa de pequeños y medianos productores.</t>
  </si>
  <si>
    <t>Capacitación en Manejo Integardo de plagas (MIP)</t>
  </si>
  <si>
    <t>Adquisición de semila de papa</t>
  </si>
  <si>
    <t>Adquisición de fertilizantes e insumos fitosanitarios</t>
  </si>
  <si>
    <t xml:space="preserve">Intercambio de experiencias en temas de mejormiento de semilla, producción en papa </t>
  </si>
  <si>
    <t>Gira de observación</t>
  </si>
  <si>
    <t>2 días de campo</t>
  </si>
  <si>
    <t>Promoción y difusión de la cadena productiva de la papa</t>
  </si>
  <si>
    <t>Adquisición de material promocional</t>
  </si>
  <si>
    <t>Adquisición de empaques para mejorar la promoción del producto.</t>
  </si>
  <si>
    <t>500 esferos y cuadernos</t>
  </si>
  <si>
    <t>2000qq de semilla certificada</t>
  </si>
  <si>
    <t xml:space="preserve">Insecticidas, fungicidadas, ferticidas, fertilizantes químicos. </t>
  </si>
  <si>
    <t>Adquisición de llaveros, canastas, gorras.</t>
  </si>
  <si>
    <t xml:space="preserve">Adquisición de empaques </t>
  </si>
  <si>
    <t xml:space="preserve">Mejorar las condiciones de producción, capcitación y favorecer el entorno de innovación y competitividad, a través del incremento de valor agregado, productividad y calidad en la producción. </t>
  </si>
  <si>
    <t>INFRAESTRUCTURA TURISTICA</t>
  </si>
  <si>
    <t>FOMENTO AGROPECUARIO</t>
  </si>
  <si>
    <t>Al finalizar el año 2018 se han realizado  1 feria agropecuaria provincial</t>
  </si>
  <si>
    <t>Seminarios y capacitaciones - Gestion empresarial circuito empresarial</t>
  </si>
  <si>
    <t>Material promocional - sector comercial</t>
  </si>
  <si>
    <t>Fortalecimiento de hatos lecheros</t>
  </si>
  <si>
    <t xml:space="preserve">Semiestabulación, mejoramiento de pastos, inseminación, </t>
  </si>
  <si>
    <t>Contraparte convenios de cooperación interinstitucionales.</t>
  </si>
  <si>
    <t>PROMOCION TURISTICA</t>
  </si>
  <si>
    <t>Infraestructura y adecuaciones de lugares turísticos</t>
  </si>
  <si>
    <t>FORTALECIMIENTO TURISTICO</t>
  </si>
  <si>
    <t>I TRIMESTRE</t>
  </si>
  <si>
    <t>II TRIMESTRE</t>
  </si>
  <si>
    <t>III TRIMESTRE</t>
  </si>
  <si>
    <t>IV TRIMESTRE</t>
  </si>
  <si>
    <t>Carlos Pabón</t>
  </si>
  <si>
    <t>Andrés Chulde</t>
  </si>
  <si>
    <t>Giovanny Herembás</t>
  </si>
  <si>
    <t>Rosa Chulde</t>
  </si>
  <si>
    <t>Eligio Bastidas</t>
  </si>
  <si>
    <t>Vacante</t>
  </si>
  <si>
    <t>Enrique Díaz</t>
  </si>
  <si>
    <t>Joel Burbano</t>
  </si>
  <si>
    <t>Vicente Rosero</t>
  </si>
  <si>
    <t>Candy Vizuete</t>
  </si>
  <si>
    <t>Eduardo Narváez</t>
  </si>
  <si>
    <t>Pablo Jaramillo</t>
  </si>
  <si>
    <t>Luis Jiménez</t>
  </si>
  <si>
    <t>Damaris Guerrón</t>
  </si>
  <si>
    <t>Ramiro Narváez</t>
  </si>
  <si>
    <t>Eduardo Narvaez</t>
  </si>
  <si>
    <t>Contratar un Gestor Cultural</t>
  </si>
  <si>
    <t>Contratar Logística para ejecución de ferias productivas, gastronómicas y artesanales</t>
  </si>
  <si>
    <t>Contratar Logística para ejecución de feria del emprendimiento juvenil</t>
  </si>
  <si>
    <t xml:space="preserve">elaborción de rótulos, estanterías, folletos, </t>
  </si>
  <si>
    <t>Contratar Logística para ejecución de la campaña Llevate Carchi en el Corazón</t>
  </si>
  <si>
    <t>Adquirir impresora, cámara fotográfica, parlante</t>
  </si>
  <si>
    <t>Contratar medios de comunicación para difusión del PGE</t>
  </si>
  <si>
    <t>Contratación de obra en lugares turísticos</t>
  </si>
  <si>
    <t>Contratación de uncpacitador en temas de turismo comunitario</t>
  </si>
  <si>
    <t>Contratar Empresa Consultora</t>
  </si>
  <si>
    <t>Elaboración y adquisición de trípticos, afiches, camisetas</t>
  </si>
  <si>
    <t>Elaboración de esferos, tasas, bolsas</t>
  </si>
</sst>
</file>

<file path=xl/styles.xml><?xml version="1.0" encoding="utf-8"?>
<styleSheet xmlns="http://schemas.openxmlformats.org/spreadsheetml/2006/main">
  <numFmts count="21">
    <numFmt numFmtId="164" formatCode="#,##0\ &quot;€&quot;;[Red]\-#,##0\ &quot;€&quot;"/>
    <numFmt numFmtId="165" formatCode="_-* #,##0.00\ _€_-;\-* #,##0.00\ _€_-;_-* &quot;-&quot;??\ _€_-;_-@_-"/>
    <numFmt numFmtId="166" formatCode="_(* #,##0.00_);_(* \(#,##0.00\);_(* &quot;-&quot;??_);_(@_)"/>
    <numFmt numFmtId="167" formatCode="&quot;$&quot;#,##0_);[Red]\(&quot;$&quot;#,##0\)"/>
    <numFmt numFmtId="168" formatCode="_-* #,##0.00\ _€_-;\-* #,##0.00\ _€_-;_-* \-??\ _€_-;_-@_-"/>
    <numFmt numFmtId="169" formatCode="_ * #,##0.00_ ;_ * \-#,##0.00_ ;_ * \-??_ ;_ @_ "/>
    <numFmt numFmtId="170" formatCode="#,##0.00\ ;&quot; -&quot;#,##0.00\ ;&quot; -&quot;#\ ;@\ "/>
    <numFmt numFmtId="171" formatCode="#,##0.00&quot;    &quot;;\-#,##0.00&quot;    &quot;;&quot; -&quot;#&quot;    &quot;;@\ "/>
    <numFmt numFmtId="172" formatCode="0.000000"/>
    <numFmt numFmtId="173" formatCode="_-* #,##0.00\ _$_-;\-* #,##0.00\ _$_-;_-* &quot;-&quot;??\ _$_-;_-@_-"/>
    <numFmt numFmtId="174" formatCode="[$-300A]General"/>
    <numFmt numFmtId="175" formatCode="#,##0&quot;    &quot;;&quot;-&quot;#,##0&quot;    &quot;;&quot; -&quot;#&quot;    &quot;;@&quot; &quot;"/>
    <numFmt numFmtId="176" formatCode="#,##0.00&quot;    &quot;;&quot;-&quot;#,##0.00&quot;    &quot;;&quot; -&quot;#&quot;    &quot;;@&quot; &quot;"/>
    <numFmt numFmtId="177" formatCode="0.00000"/>
    <numFmt numFmtId="178" formatCode="#,##0.00&quot;       &quot;;\-#,##0.00&quot;       &quot;;&quot; -&quot;#&quot;       &quot;;@\ "/>
    <numFmt numFmtId="179" formatCode="[$$-300A]#,##0.00;[Red][$$-300A]\-#,##0.00"/>
    <numFmt numFmtId="180" formatCode="\$#,##0\ ;[Red]&quot;($&quot;#,##0\)"/>
    <numFmt numFmtId="181" formatCode="#,##0&quot; €&quot;;[Red]\-#,##0&quot; €&quot;"/>
    <numFmt numFmtId="182" formatCode="_-* #,##0.00\ _P_t_a_-;\-* #,##0.00\ _P_t_a_-;_-* &quot;-&quot;??\ _P_t_a_-;_-@_-"/>
    <numFmt numFmtId="183" formatCode="[$$-300A]#,##0.00;[Red][$$-300A]&quot;-&quot;#,##0.00"/>
    <numFmt numFmtId="184" formatCode="_-* #,##0.00\ _P_t_a_-;\-* #,##0.00\ _P_t_a_-;_-* \-??\ _P_t_a_-;_-@_-"/>
  </numFmts>
  <fonts count="36">
    <font>
      <sz val="11"/>
      <color theme="1"/>
      <name val="Calibri"/>
      <family val="2"/>
      <scheme val="minor"/>
    </font>
    <font>
      <sz val="11"/>
      <color indexed="8"/>
      <name val="Calibri"/>
      <family val="2"/>
      <charset val="1"/>
    </font>
    <font>
      <sz val="11"/>
      <color theme="1"/>
      <name val="Calibri"/>
      <family val="2"/>
      <scheme val="minor"/>
    </font>
    <font>
      <sz val="11"/>
      <color indexed="8"/>
      <name val="Calibri"/>
      <family val="2"/>
    </font>
    <font>
      <sz val="10"/>
      <name val="Arial"/>
      <family val="2"/>
    </font>
    <font>
      <sz val="10"/>
      <name val="Arial"/>
      <family val="2"/>
      <charset val="1"/>
    </font>
    <font>
      <sz val="10"/>
      <color indexed="8"/>
      <name val="Arial1"/>
    </font>
    <font>
      <sz val="10"/>
      <color indexed="8"/>
      <name val="Arial2"/>
    </font>
    <font>
      <sz val="11"/>
      <color indexed="8"/>
      <name val="Arial"/>
      <family val="2"/>
    </font>
    <font>
      <sz val="10"/>
      <color indexed="8"/>
      <name val="Arial11"/>
    </font>
    <font>
      <sz val="10"/>
      <name val="Mangal"/>
      <family val="2"/>
    </font>
    <font>
      <b/>
      <i/>
      <sz val="16"/>
      <color indexed="8"/>
      <name val="Arial"/>
      <family val="2"/>
    </font>
    <font>
      <b/>
      <i/>
      <u/>
      <sz val="11"/>
      <color indexed="8"/>
      <name val="Arial"/>
      <family val="2"/>
    </font>
    <font>
      <sz val="10"/>
      <color rgb="FF000000"/>
      <name val="Arial1"/>
    </font>
    <font>
      <sz val="10"/>
      <color rgb="FF000000"/>
      <name val="Arial"/>
      <family val="2"/>
    </font>
    <font>
      <sz val="10"/>
      <color rgb="FF000000"/>
      <name val="Arial11"/>
    </font>
    <font>
      <sz val="11"/>
      <color theme="1"/>
      <name val="Arial"/>
      <family val="2"/>
    </font>
    <font>
      <sz val="10"/>
      <color rgb="FF000000"/>
      <name val="Arial21"/>
    </font>
    <font>
      <sz val="11"/>
      <color rgb="FF000000"/>
      <name val="Calibri1"/>
    </font>
    <font>
      <sz val="11"/>
      <color rgb="FF000000"/>
      <name val="Calibri"/>
      <family val="2"/>
    </font>
    <font>
      <sz val="10"/>
      <color rgb="FF000000"/>
      <name val="Arial2"/>
    </font>
    <font>
      <b/>
      <i/>
      <sz val="16"/>
      <color theme="1"/>
      <name val="Arial"/>
      <family val="2"/>
    </font>
    <font>
      <b/>
      <i/>
      <u/>
      <sz val="11"/>
      <color theme="1"/>
      <name val="Arial"/>
      <family val="2"/>
    </font>
    <font>
      <b/>
      <sz val="12"/>
      <color theme="1"/>
      <name val="Arial"/>
      <family val="2"/>
    </font>
    <font>
      <sz val="11"/>
      <color rgb="FF000000"/>
      <name val="Calibri"/>
      <family val="2"/>
      <charset val="1"/>
    </font>
    <font>
      <sz val="12"/>
      <color theme="1"/>
      <name val="Arial"/>
      <family val="2"/>
    </font>
    <font>
      <sz val="12"/>
      <name val="Arial"/>
      <family val="2"/>
    </font>
    <font>
      <sz val="12"/>
      <color rgb="FF000000"/>
      <name val="Arial"/>
      <family val="2"/>
    </font>
    <font>
      <b/>
      <sz val="18"/>
      <name val="Arial"/>
      <family val="2"/>
    </font>
    <font>
      <b/>
      <sz val="22"/>
      <name val="Arial"/>
      <family val="2"/>
    </font>
    <font>
      <sz val="12"/>
      <color indexed="8"/>
      <name val="Arial"/>
      <family val="2"/>
    </font>
    <font>
      <b/>
      <sz val="12"/>
      <name val="Arial"/>
      <family val="2"/>
    </font>
    <font>
      <b/>
      <sz val="14"/>
      <color rgb="FFFF0000"/>
      <name val="Arial"/>
      <family val="2"/>
    </font>
    <font>
      <b/>
      <sz val="14"/>
      <color theme="1"/>
      <name val="Arial"/>
      <family val="2"/>
    </font>
    <font>
      <b/>
      <sz val="12"/>
      <color indexed="8"/>
      <name val="Arial"/>
      <family val="2"/>
    </font>
    <font>
      <sz val="12"/>
      <color rgb="FFFF0000"/>
      <name val="Arial"/>
      <family val="2"/>
    </font>
  </fonts>
  <fills count="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C000"/>
        <bgColor indexed="64"/>
      </patternFill>
    </fill>
    <fill>
      <patternFill patternType="solid">
        <fgColor rgb="FFFFFFFF"/>
        <bgColor indexed="64"/>
      </patternFill>
    </fill>
    <fill>
      <patternFill patternType="solid">
        <fgColor theme="6"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816">
    <xf numFmtId="0" fontId="0" fillId="0" borderId="0"/>
    <xf numFmtId="0" fontId="1" fillId="0" borderId="0"/>
    <xf numFmtId="165" fontId="2" fillId="0" borderId="0" applyFont="0" applyFill="0" applyBorder="0" applyAlignment="0" applyProtection="0"/>
    <xf numFmtId="164" fontId="13" fillId="0" borderId="0" applyBorder="0" applyProtection="0"/>
    <xf numFmtId="179" fontId="14" fillId="0" borderId="0"/>
    <xf numFmtId="179" fontId="15" fillId="0" borderId="0"/>
    <xf numFmtId="176" fontId="16" fillId="0" borderId="0"/>
    <xf numFmtId="179" fontId="9" fillId="0" borderId="0"/>
    <xf numFmtId="167" fontId="15" fillId="0" borderId="0"/>
    <xf numFmtId="0" fontId="17" fillId="0" borderId="0" applyNumberFormat="0" applyBorder="0" applyProtection="0"/>
    <xf numFmtId="179" fontId="17" fillId="0" borderId="0" applyNumberFormat="0" applyBorder="0" applyProtection="0"/>
    <xf numFmtId="179" fontId="15" fillId="0" borderId="0"/>
    <xf numFmtId="178" fontId="15" fillId="0" borderId="0"/>
    <xf numFmtId="180" fontId="9" fillId="0" borderId="0"/>
    <xf numFmtId="180" fontId="9" fillId="0" borderId="0"/>
    <xf numFmtId="180" fontId="9" fillId="0" borderId="0"/>
    <xf numFmtId="0" fontId="3" fillId="0" borderId="0"/>
    <xf numFmtId="179" fontId="18" fillId="0" borderId="0"/>
    <xf numFmtId="179" fontId="9" fillId="0" borderId="0" applyBorder="0" applyProtection="0"/>
    <xf numFmtId="177" fontId="19" fillId="0" borderId="0"/>
    <xf numFmtId="0" fontId="3" fillId="0" borderId="0"/>
    <xf numFmtId="0" fontId="3" fillId="0" borderId="0"/>
    <xf numFmtId="0" fontId="3" fillId="0" borderId="0"/>
    <xf numFmtId="179" fontId="1" fillId="0" borderId="0"/>
    <xf numFmtId="0" fontId="1" fillId="0" borderId="0"/>
    <xf numFmtId="179" fontId="9" fillId="0" borderId="0" applyBorder="0" applyProtection="0"/>
    <xf numFmtId="0" fontId="9" fillId="0" borderId="0" applyBorder="0" applyProtection="0"/>
    <xf numFmtId="0" fontId="6" fillId="0" borderId="0" applyBorder="0" applyProtection="0"/>
    <xf numFmtId="0" fontId="6" fillId="0" borderId="0" applyBorder="0" applyProtection="0"/>
    <xf numFmtId="0" fontId="6" fillId="0" borderId="0" applyBorder="0" applyProtection="0"/>
    <xf numFmtId="164" fontId="20" fillId="0" borderId="0" applyBorder="0" applyProtection="0"/>
    <xf numFmtId="179" fontId="21" fillId="0" borderId="0">
      <alignment horizontal="center"/>
    </xf>
    <xf numFmtId="179" fontId="11" fillId="0" borderId="0">
      <alignment horizontal="center"/>
    </xf>
    <xf numFmtId="179" fontId="21" fillId="0" borderId="0">
      <alignment horizontal="center" textRotation="90"/>
    </xf>
    <xf numFmtId="179" fontId="11" fillId="0" borderId="0">
      <alignment horizontal="center" textRotation="90"/>
    </xf>
    <xf numFmtId="166" fontId="3" fillId="0" borderId="0" applyFont="0" applyFill="0" applyBorder="0" applyAlignment="0" applyProtection="0"/>
    <xf numFmtId="168" fontId="1" fillId="0" borderId="0"/>
    <xf numFmtId="168" fontId="1" fillId="0" borderId="0"/>
    <xf numFmtId="168" fontId="1" fillId="0" borderId="0"/>
    <xf numFmtId="168"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0" fontId="3" fillId="0" borderId="0"/>
    <xf numFmtId="170" fontId="3" fillId="0" borderId="0"/>
    <xf numFmtId="170" fontId="3" fillId="0" borderId="0"/>
    <xf numFmtId="170" fontId="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0" fontId="3" fillId="0" borderId="0"/>
    <xf numFmtId="170" fontId="3" fillId="0" borderId="0"/>
    <xf numFmtId="170" fontId="3" fillId="0" borderId="0"/>
    <xf numFmtId="170" fontId="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2" fontId="1" fillId="0" borderId="0"/>
    <xf numFmtId="170" fontId="3" fillId="0" borderId="0"/>
    <xf numFmtId="0" fontId="1" fillId="0" borderId="0"/>
    <xf numFmtId="169" fontId="1" fillId="0" borderId="0"/>
    <xf numFmtId="169" fontId="1" fillId="0" borderId="0"/>
    <xf numFmtId="169" fontId="1" fillId="0" borderId="0"/>
    <xf numFmtId="169" fontId="1" fillId="0" borderId="0"/>
    <xf numFmtId="175" fontId="1" fillId="0" borderId="0"/>
    <xf numFmtId="170" fontId="3" fillId="0" borderId="0"/>
    <xf numFmtId="170" fontId="3"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1" fontId="3" fillId="0" borderId="0"/>
    <xf numFmtId="169" fontId="1" fillId="0" borderId="0"/>
    <xf numFmtId="169" fontId="1" fillId="0" borderId="0"/>
    <xf numFmtId="169" fontId="1" fillId="0" borderId="0"/>
    <xf numFmtId="169" fontId="1" fillId="0" borderId="0"/>
    <xf numFmtId="179" fontId="13" fillId="0" borderId="0"/>
    <xf numFmtId="171" fontId="3" fillId="0" borderId="0"/>
    <xf numFmtId="171" fontId="3" fillId="0" borderId="0"/>
    <xf numFmtId="171" fontId="3" fillId="0" borderId="0"/>
    <xf numFmtId="169" fontId="1" fillId="0" borderId="0"/>
    <xf numFmtId="179" fontId="6" fillId="0" borderId="0"/>
    <xf numFmtId="169" fontId="1" fillId="0" borderId="0"/>
    <xf numFmtId="178" fontId="13" fillId="0" borderId="0"/>
    <xf numFmtId="169" fontId="1" fillId="0" borderId="0"/>
    <xf numFmtId="169" fontId="1" fillId="0" borderId="0"/>
    <xf numFmtId="168" fontId="1" fillId="0" borderId="0"/>
    <xf numFmtId="171" fontId="3" fillId="0" borderId="0"/>
    <xf numFmtId="179" fontId="14" fillId="0" borderId="0"/>
    <xf numFmtId="168" fontId="1" fillId="0" borderId="0"/>
    <xf numFmtId="168" fontId="1" fillId="0" borderId="0"/>
    <xf numFmtId="168" fontId="1" fillId="0" borderId="0"/>
    <xf numFmtId="168" fontId="1" fillId="0" borderId="0"/>
    <xf numFmtId="168" fontId="1" fillId="0" borderId="0"/>
    <xf numFmtId="165" fontId="3" fillId="0" borderId="0" applyFont="0" applyFill="0" applyBorder="0" applyAlignment="0" applyProtection="0"/>
    <xf numFmtId="168" fontId="1" fillId="0" borderId="0"/>
    <xf numFmtId="168" fontId="1" fillId="0" borderId="0"/>
    <xf numFmtId="168" fontId="1" fillId="0" borderId="0"/>
    <xf numFmtId="176" fontId="10" fillId="0" borderId="0" applyFill="0" applyBorder="0" applyAlignment="0" applyProtection="0"/>
    <xf numFmtId="173" fontId="3" fillId="0" borderId="0" applyFont="0" applyFill="0" applyBorder="0" applyAlignment="0" applyProtection="0"/>
    <xf numFmtId="181" fontId="7" fillId="0" borderId="0" applyBorder="0" applyProtection="0"/>
    <xf numFmtId="168" fontId="1" fillId="0" borderId="0"/>
    <xf numFmtId="0" fontId="3" fillId="0" borderId="0"/>
    <xf numFmtId="179"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79" fontId="5" fillId="0" borderId="0"/>
    <xf numFmtId="0" fontId="5" fillId="0" borderId="0"/>
    <xf numFmtId="179"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79" fontId="4" fillId="0" borderId="0"/>
    <xf numFmtId="179"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9"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179" fontId="4" fillId="0" borderId="0"/>
    <xf numFmtId="0" fontId="5" fillId="0" borderId="0"/>
    <xf numFmtId="0" fontId="5" fillId="0" borderId="0"/>
    <xf numFmtId="0" fontId="5" fillId="0" borderId="0"/>
    <xf numFmtId="0" fontId="5" fillId="0" borderId="0"/>
    <xf numFmtId="179" fontId="13" fillId="0" borderId="0"/>
    <xf numFmtId="0" fontId="5" fillId="0" borderId="0"/>
    <xf numFmtId="179" fontId="6" fillId="0" borderId="0"/>
    <xf numFmtId="0" fontId="5" fillId="0" borderId="0"/>
    <xf numFmtId="178" fontId="13" fillId="0" borderId="0"/>
    <xf numFmtId="0" fontId="5" fillId="0" borderId="0"/>
    <xf numFmtId="0" fontId="5" fillId="0" borderId="0"/>
    <xf numFmtId="0" fontId="4" fillId="0" borderId="0"/>
    <xf numFmtId="0" fontId="4" fillId="0" borderId="0"/>
    <xf numFmtId="179" fontId="4" fillId="0" borderId="0"/>
    <xf numFmtId="179" fontId="2" fillId="0" borderId="0"/>
    <xf numFmtId="179" fontId="3" fillId="0" borderId="0"/>
    <xf numFmtId="0" fontId="2" fillId="0" borderId="0"/>
    <xf numFmtId="0" fontId="4" fillId="0" borderId="0"/>
    <xf numFmtId="179" fontId="4" fillId="0" borderId="0"/>
    <xf numFmtId="0" fontId="4" fillId="0" borderId="0"/>
    <xf numFmtId="0" fontId="4" fillId="0" borderId="0"/>
    <xf numFmtId="179" fontId="4" fillId="0" borderId="0"/>
    <xf numFmtId="179" fontId="16" fillId="0" borderId="0"/>
    <xf numFmtId="0" fontId="4" fillId="0" borderId="0"/>
    <xf numFmtId="179" fontId="2" fillId="0" borderId="0"/>
    <xf numFmtId="179" fontId="3" fillId="0" borderId="0"/>
    <xf numFmtId="0" fontId="16" fillId="0" borderId="0"/>
    <xf numFmtId="0" fontId="3" fillId="0" borderId="0"/>
    <xf numFmtId="179" fontId="3" fillId="0" borderId="0"/>
    <xf numFmtId="179" fontId="22" fillId="0" borderId="0"/>
    <xf numFmtId="179" fontId="12" fillId="0" borderId="0"/>
    <xf numFmtId="179" fontId="22" fillId="0" borderId="0"/>
    <xf numFmtId="179" fontId="12" fillId="0" borderId="0"/>
    <xf numFmtId="174" fontId="14" fillId="0" borderId="0"/>
    <xf numFmtId="179" fontId="14" fillId="0" borderId="0"/>
    <xf numFmtId="164" fontId="13" fillId="0" borderId="0" applyBorder="0" applyProtection="0"/>
    <xf numFmtId="164" fontId="13" fillId="0" borderId="0" applyBorder="0" applyProtection="0"/>
    <xf numFmtId="164" fontId="13" fillId="0" borderId="0" applyBorder="0" applyProtection="0"/>
    <xf numFmtId="164" fontId="13" fillId="0" borderId="0" applyBorder="0" applyProtection="0"/>
    <xf numFmtId="164" fontId="13" fillId="0" borderId="0" applyBorder="0" applyProtection="0"/>
    <xf numFmtId="176" fontId="16" fillId="0" borderId="0"/>
    <xf numFmtId="179" fontId="15" fillId="0" borderId="0"/>
    <xf numFmtId="179" fontId="9" fillId="0" borderId="0"/>
    <xf numFmtId="174" fontId="15" fillId="0" borderId="0"/>
    <xf numFmtId="164" fontId="13" fillId="0" borderId="0" applyBorder="0" applyProtection="0"/>
    <xf numFmtId="164" fontId="13" fillId="0" borderId="0" applyBorder="0" applyProtection="0"/>
    <xf numFmtId="164" fontId="13" fillId="0" borderId="0" applyBorder="0" applyProtection="0"/>
    <xf numFmtId="164" fontId="13" fillId="0" borderId="0" applyBorder="0" applyProtection="0"/>
    <xf numFmtId="164" fontId="13" fillId="0" borderId="0" applyBorder="0" applyProtection="0"/>
    <xf numFmtId="164" fontId="13" fillId="0" borderId="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179" fontId="15" fillId="0" borderId="0"/>
    <xf numFmtId="178"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174"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18" fillId="0" borderId="0"/>
    <xf numFmtId="0" fontId="9" fillId="0" borderId="0" applyBorder="0" applyProtection="0"/>
    <xf numFmtId="179" fontId="18" fillId="0" borderId="0"/>
    <xf numFmtId="177" fontId="19" fillId="0" borderId="0"/>
    <xf numFmtId="179" fontId="1" fillId="0" borderId="0"/>
    <xf numFmtId="0" fontId="1" fillId="0" borderId="0"/>
    <xf numFmtId="179" fontId="9" fillId="0" borderId="0" applyBorder="0" applyProtection="0"/>
    <xf numFmtId="0" fontId="3" fillId="0" borderId="0"/>
    <xf numFmtId="0" fontId="3" fillId="0" borderId="0"/>
    <xf numFmtId="0" fontId="3" fillId="0" borderId="0"/>
    <xf numFmtId="0" fontId="21" fillId="0" borderId="0">
      <alignment horizontal="center"/>
    </xf>
    <xf numFmtId="179" fontId="21" fillId="0" borderId="0">
      <alignment horizontal="center"/>
    </xf>
    <xf numFmtId="0" fontId="21" fillId="0" borderId="0">
      <alignment horizontal="center" textRotation="90"/>
    </xf>
    <xf numFmtId="179" fontId="21" fillId="0" borderId="0">
      <alignment horizontal="center" textRotation="90"/>
    </xf>
    <xf numFmtId="166" fontId="3" fillId="0" borderId="0" applyFont="0" applyFill="0" applyBorder="0" applyAlignment="0" applyProtection="0"/>
    <xf numFmtId="182" fontId="4" fillId="0" borderId="0" applyFont="0" applyFill="0" applyBorder="0" applyAlignment="0" applyProtection="0"/>
    <xf numFmtId="168" fontId="1"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69" fontId="1" fillId="0" borderId="0"/>
    <xf numFmtId="170" fontId="3" fillId="0" borderId="0"/>
    <xf numFmtId="170" fontId="3" fillId="0" borderId="0"/>
    <xf numFmtId="170" fontId="3" fillId="0" borderId="0"/>
    <xf numFmtId="170" fontId="3" fillId="0" borderId="0"/>
    <xf numFmtId="170" fontId="3" fillId="0" borderId="0"/>
    <xf numFmtId="169" fontId="1" fillId="0" borderId="0"/>
    <xf numFmtId="170" fontId="3" fillId="0" borderId="0"/>
    <xf numFmtId="170" fontId="3" fillId="0" borderId="0"/>
    <xf numFmtId="170" fontId="3" fillId="0" borderId="0"/>
    <xf numFmtId="170" fontId="3" fillId="0" borderId="0"/>
    <xf numFmtId="174" fontId="13" fillId="0" borderId="0"/>
    <xf numFmtId="170" fontId="3" fillId="0" borderId="0"/>
    <xf numFmtId="170" fontId="3" fillId="0" borderId="0"/>
    <xf numFmtId="170" fontId="3" fillId="0" borderId="0"/>
    <xf numFmtId="170" fontId="3" fillId="0" borderId="0"/>
    <xf numFmtId="170" fontId="3" fillId="0" borderId="0"/>
    <xf numFmtId="170" fontId="3" fillId="0" borderId="0"/>
    <xf numFmtId="170" fontId="3" fillId="0" borderId="0"/>
    <xf numFmtId="170" fontId="3" fillId="0" borderId="0"/>
    <xf numFmtId="169" fontId="1" fillId="0" borderId="0"/>
    <xf numFmtId="170" fontId="3" fillId="0" borderId="0"/>
    <xf numFmtId="170" fontId="3" fillId="0" borderId="0"/>
    <xf numFmtId="170" fontId="3" fillId="0" borderId="0"/>
    <xf numFmtId="170" fontId="3" fillId="0" borderId="0"/>
    <xf numFmtId="179" fontId="13" fillId="0" borderId="0"/>
    <xf numFmtId="170" fontId="3" fillId="0" borderId="0"/>
    <xf numFmtId="170" fontId="3" fillId="0" borderId="0"/>
    <xf numFmtId="170" fontId="3" fillId="0" borderId="0"/>
    <xf numFmtId="170" fontId="3" fillId="0" borderId="0"/>
    <xf numFmtId="175" fontId="1" fillId="0" borderId="0"/>
    <xf numFmtId="171" fontId="3" fillId="0" borderId="0"/>
    <xf numFmtId="182" fontId="4" fillId="0" borderId="0" applyFont="0" applyFill="0" applyBorder="0" applyAlignment="0" applyProtection="0"/>
    <xf numFmtId="179" fontId="6" fillId="0" borderId="0"/>
    <xf numFmtId="178" fontId="1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4" fontId="14"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65" fontId="3" fillId="0" borderId="0" applyFont="0" applyFill="0" applyBorder="0" applyAlignment="0" applyProtection="0"/>
    <xf numFmtId="165" fontId="8" fillId="0" borderId="0" applyFont="0" applyFill="0" applyBorder="0" applyAlignment="0" applyProtection="0"/>
    <xf numFmtId="176" fontId="10"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13" fillId="0" borderId="0"/>
    <xf numFmtId="0" fontId="4" fillId="0" borderId="0"/>
    <xf numFmtId="0" fontId="4" fillId="0" borderId="0"/>
    <xf numFmtId="0" fontId="4" fillId="0" borderId="0"/>
    <xf numFmtId="179" fontId="4" fillId="0" borderId="0"/>
    <xf numFmtId="0" fontId="4" fillId="0" borderId="0"/>
    <xf numFmtId="179" fontId="13" fillId="0" borderId="0"/>
    <xf numFmtId="179" fontId="4" fillId="0" borderId="0"/>
    <xf numFmtId="179" fontId="6" fillId="0" borderId="0"/>
    <xf numFmtId="178" fontId="1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2" fillId="0" borderId="0"/>
    <xf numFmtId="179" fontId="3" fillId="0" borderId="0"/>
    <xf numFmtId="0" fontId="16" fillId="0" borderId="0"/>
    <xf numFmtId="0" fontId="4" fillId="0" borderId="0"/>
    <xf numFmtId="0" fontId="4" fillId="0" borderId="0"/>
    <xf numFmtId="0" fontId="4" fillId="0" borderId="0"/>
    <xf numFmtId="0" fontId="4" fillId="0" borderId="0"/>
    <xf numFmtId="0" fontId="4" fillId="0" borderId="0"/>
    <xf numFmtId="179" fontId="16" fillId="0" borderId="0"/>
    <xf numFmtId="179" fontId="4" fillId="0" borderId="0"/>
    <xf numFmtId="179" fontId="3" fillId="0" borderId="0"/>
    <xf numFmtId="179" fontId="2" fillId="0" borderId="0"/>
    <xf numFmtId="0" fontId="16"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22" fillId="0" borderId="0"/>
    <xf numFmtId="179" fontId="22" fillId="0" borderId="0"/>
    <xf numFmtId="183" fontId="22" fillId="0" borderId="0"/>
    <xf numFmtId="179" fontId="22" fillId="0" borderId="0"/>
    <xf numFmtId="174" fontId="15" fillId="0" borderId="0"/>
    <xf numFmtId="174" fontId="14" fillId="0" borderId="0"/>
    <xf numFmtId="179" fontId="14" fillId="0" borderId="0"/>
    <xf numFmtId="176" fontId="16" fillId="0" borderId="0"/>
    <xf numFmtId="179" fontId="15" fillId="0" borderId="0"/>
    <xf numFmtId="179" fontId="9" fillId="0" borderId="0"/>
    <xf numFmtId="164" fontId="13" fillId="0" borderId="0" applyBorder="0" applyProtection="0"/>
    <xf numFmtId="174" fontId="15" fillId="0" borderId="0"/>
    <xf numFmtId="179" fontId="15" fillId="0" borderId="0"/>
    <xf numFmtId="178"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9" fillId="0" borderId="0" applyBorder="0" applyProtection="0"/>
    <xf numFmtId="174" fontId="18" fillId="0" borderId="0"/>
    <xf numFmtId="179" fontId="18" fillId="0" borderId="0"/>
    <xf numFmtId="177" fontId="19" fillId="0" borderId="0"/>
    <xf numFmtId="179" fontId="9" fillId="0" borderId="0" applyBorder="0" applyProtection="0"/>
    <xf numFmtId="179" fontId="1" fillId="0" borderId="0"/>
    <xf numFmtId="0" fontId="1" fillId="0" borderId="0"/>
    <xf numFmtId="0" fontId="3" fillId="0" borderId="0"/>
    <xf numFmtId="0" fontId="3" fillId="0" borderId="0"/>
    <xf numFmtId="0" fontId="3" fillId="0" borderId="0"/>
    <xf numFmtId="0" fontId="21" fillId="0" borderId="0">
      <alignment horizontal="center"/>
    </xf>
    <xf numFmtId="179" fontId="21" fillId="0" borderId="0">
      <alignment horizontal="center"/>
    </xf>
    <xf numFmtId="0" fontId="21" fillId="0" borderId="0">
      <alignment horizontal="center" textRotation="90"/>
    </xf>
    <xf numFmtId="179" fontId="21" fillId="0" borderId="0">
      <alignment horizontal="center" textRotation="90"/>
    </xf>
    <xf numFmtId="182" fontId="4" fillId="0" borderId="0" applyFont="0" applyFill="0" applyBorder="0" applyAlignment="0" applyProtection="0"/>
    <xf numFmtId="182" fontId="4" fillId="0" borderId="0" applyFont="0" applyFill="0" applyBorder="0" applyAlignment="0" applyProtection="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4" fontId="13" fillId="0" borderId="0"/>
    <xf numFmtId="170" fontId="3" fillId="0" borderId="0"/>
    <xf numFmtId="179" fontId="13" fillId="0" borderId="0"/>
    <xf numFmtId="169" fontId="1" fillId="0" borderId="0"/>
    <xf numFmtId="170" fontId="3" fillId="0" borderId="0"/>
    <xf numFmtId="170" fontId="3" fillId="0" borderId="0"/>
    <xf numFmtId="175" fontId="1" fillId="0" borderId="0"/>
    <xf numFmtId="179" fontId="6" fillId="0" borderId="0"/>
    <xf numFmtId="178" fontId="13" fillId="0" borderId="0"/>
    <xf numFmtId="171" fontId="3" fillId="0" borderId="0"/>
    <xf numFmtId="171" fontId="3" fillId="0" borderId="0"/>
    <xf numFmtId="174" fontId="14" fillId="0" borderId="0"/>
    <xf numFmtId="171" fontId="3" fillId="0" borderId="0"/>
    <xf numFmtId="165" fontId="8" fillId="0" borderId="0" applyFont="0" applyFill="0" applyBorder="0" applyAlignment="0" applyProtection="0"/>
    <xf numFmtId="176" fontId="10" fillId="0" borderId="0" applyFill="0" applyBorder="0" applyAlignment="0" applyProtection="0"/>
    <xf numFmtId="178" fontId="4" fillId="0" borderId="0" applyFill="0" applyBorder="0" applyAlignment="0" applyProtection="0"/>
    <xf numFmtId="178" fontId="4" fillId="0" borderId="0" applyFill="0" applyBorder="0" applyAlignment="0" applyProtection="0"/>
    <xf numFmtId="179"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13" fillId="0" borderId="0"/>
    <xf numFmtId="0" fontId="4" fillId="0" borderId="0"/>
    <xf numFmtId="0" fontId="4" fillId="0" borderId="0"/>
    <xf numFmtId="179" fontId="4" fillId="0" borderId="0"/>
    <xf numFmtId="179" fontId="13" fillId="0" borderId="0"/>
    <xf numFmtId="179" fontId="4" fillId="0" borderId="0"/>
    <xf numFmtId="179" fontId="6" fillId="0" borderId="0"/>
    <xf numFmtId="178" fontId="13" fillId="0" borderId="0"/>
    <xf numFmtId="0" fontId="4" fillId="0" borderId="0"/>
    <xf numFmtId="0" fontId="4" fillId="0" borderId="0"/>
    <xf numFmtId="0" fontId="16" fillId="0" borderId="0"/>
    <xf numFmtId="179" fontId="2" fillId="0" borderId="0"/>
    <xf numFmtId="179" fontId="3" fillId="0" borderId="0"/>
    <xf numFmtId="0" fontId="4" fillId="0" borderId="0"/>
    <xf numFmtId="179" fontId="16" fillId="0" borderId="0"/>
    <xf numFmtId="179" fontId="4" fillId="0" borderId="0"/>
    <xf numFmtId="179" fontId="2" fillId="0" borderId="0"/>
    <xf numFmtId="179" fontId="3" fillId="0" borderId="0"/>
    <xf numFmtId="0" fontId="16" fillId="0" borderId="0"/>
    <xf numFmtId="179" fontId="3" fillId="0" borderId="0"/>
    <xf numFmtId="0" fontId="3" fillId="0" borderId="0"/>
    <xf numFmtId="0" fontId="3" fillId="0" borderId="0"/>
    <xf numFmtId="0" fontId="22" fillId="0" borderId="0"/>
    <xf numFmtId="179" fontId="22" fillId="0" borderId="0"/>
    <xf numFmtId="183" fontId="22" fillId="0" borderId="0"/>
    <xf numFmtId="179" fontId="22" fillId="0" borderId="0"/>
    <xf numFmtId="174" fontId="15" fillId="0" borderId="0"/>
    <xf numFmtId="174" fontId="14" fillId="0" borderId="0"/>
    <xf numFmtId="179" fontId="14" fillId="0" borderId="0"/>
    <xf numFmtId="176" fontId="16" fillId="0" borderId="0"/>
    <xf numFmtId="179" fontId="15" fillId="0" borderId="0"/>
    <xf numFmtId="179" fontId="9" fillId="0" borderId="0"/>
    <xf numFmtId="164" fontId="13" fillId="0" borderId="0" applyBorder="0" applyProtection="0"/>
    <xf numFmtId="174" fontId="15" fillId="0" borderId="0"/>
    <xf numFmtId="179" fontId="15" fillId="0" borderId="0"/>
    <xf numFmtId="178"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9" fillId="0" borderId="0" applyBorder="0" applyProtection="0"/>
    <xf numFmtId="174" fontId="18" fillId="0" borderId="0"/>
    <xf numFmtId="179" fontId="18" fillId="0" borderId="0"/>
    <xf numFmtId="177" fontId="19" fillId="0" borderId="0"/>
    <xf numFmtId="179" fontId="9" fillId="0" borderId="0" applyBorder="0" applyProtection="0"/>
    <xf numFmtId="179" fontId="1" fillId="0" borderId="0"/>
    <xf numFmtId="0" fontId="1" fillId="0" borderId="0"/>
    <xf numFmtId="0" fontId="3" fillId="0" borderId="0"/>
    <xf numFmtId="0" fontId="3" fillId="0" borderId="0"/>
    <xf numFmtId="0" fontId="3" fillId="0" borderId="0"/>
    <xf numFmtId="0" fontId="21" fillId="0" borderId="0">
      <alignment horizontal="center"/>
    </xf>
    <xf numFmtId="179" fontId="21" fillId="0" borderId="0">
      <alignment horizontal="center"/>
    </xf>
    <xf numFmtId="0" fontId="21" fillId="0" borderId="0">
      <alignment horizontal="center" textRotation="90"/>
    </xf>
    <xf numFmtId="179" fontId="21" fillId="0" borderId="0">
      <alignment horizontal="center" textRotation="90"/>
    </xf>
    <xf numFmtId="182" fontId="4" fillId="0" borderId="0" applyFont="0" applyFill="0" applyBorder="0" applyAlignment="0" applyProtection="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4" fontId="13" fillId="0" borderId="0"/>
    <xf numFmtId="170" fontId="3" fillId="0" borderId="0"/>
    <xf numFmtId="179" fontId="13" fillId="0" borderId="0"/>
    <xf numFmtId="169" fontId="1" fillId="0" borderId="0"/>
    <xf numFmtId="170" fontId="3" fillId="0" borderId="0"/>
    <xf numFmtId="170" fontId="3" fillId="0" borderId="0"/>
    <xf numFmtId="175" fontId="1" fillId="0" borderId="0"/>
    <xf numFmtId="179" fontId="6" fillId="0" borderId="0"/>
    <xf numFmtId="178" fontId="13" fillId="0" borderId="0"/>
    <xf numFmtId="171" fontId="3" fillId="0" borderId="0"/>
    <xf numFmtId="171" fontId="3" fillId="0" borderId="0"/>
    <xf numFmtId="174" fontId="14" fillId="0" borderId="0"/>
    <xf numFmtId="171" fontId="3" fillId="0" borderId="0"/>
    <xf numFmtId="165" fontId="8" fillId="0" borderId="0" applyFont="0" applyFill="0" applyBorder="0" applyAlignment="0" applyProtection="0"/>
    <xf numFmtId="179"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13" fillId="0" borderId="0"/>
    <xf numFmtId="0" fontId="4" fillId="0" borderId="0"/>
    <xf numFmtId="0" fontId="4" fillId="0" borderId="0"/>
    <xf numFmtId="179" fontId="4" fillId="0" borderId="0"/>
    <xf numFmtId="179" fontId="13" fillId="0" borderId="0"/>
    <xf numFmtId="179" fontId="4" fillId="0" borderId="0"/>
    <xf numFmtId="179" fontId="6" fillId="0" borderId="0"/>
    <xf numFmtId="178" fontId="13" fillId="0" borderId="0"/>
    <xf numFmtId="0" fontId="4" fillId="0" borderId="0"/>
    <xf numFmtId="0" fontId="4" fillId="0" borderId="0"/>
    <xf numFmtId="0" fontId="16" fillId="0" borderId="0"/>
    <xf numFmtId="179" fontId="2" fillId="0" borderId="0"/>
    <xf numFmtId="179" fontId="3" fillId="0" borderId="0"/>
    <xf numFmtId="0" fontId="4" fillId="0" borderId="0"/>
    <xf numFmtId="179" fontId="16" fillId="0" borderId="0"/>
    <xf numFmtId="179" fontId="4" fillId="0" borderId="0"/>
    <xf numFmtId="179" fontId="3" fillId="0" borderId="0"/>
    <xf numFmtId="179" fontId="3" fillId="0" borderId="0"/>
    <xf numFmtId="0" fontId="3" fillId="0" borderId="0"/>
    <xf numFmtId="0" fontId="3" fillId="0" borderId="0"/>
    <xf numFmtId="0" fontId="22" fillId="0" borderId="0"/>
    <xf numFmtId="179" fontId="22" fillId="0" borderId="0"/>
    <xf numFmtId="183" fontId="22" fillId="0" borderId="0"/>
    <xf numFmtId="179" fontId="22" fillId="0" borderId="0"/>
    <xf numFmtId="174" fontId="15" fillId="0" borderId="0"/>
    <xf numFmtId="174" fontId="14" fillId="0" borderId="0"/>
    <xf numFmtId="179" fontId="14" fillId="0" borderId="0"/>
    <xf numFmtId="176" fontId="16" fillId="0" borderId="0"/>
    <xf numFmtId="179" fontId="15" fillId="0" borderId="0"/>
    <xf numFmtId="179" fontId="9" fillId="0" borderId="0"/>
    <xf numFmtId="164" fontId="13" fillId="0" borderId="0" applyBorder="0" applyProtection="0"/>
    <xf numFmtId="174" fontId="15" fillId="0" borderId="0"/>
    <xf numFmtId="179" fontId="15" fillId="0" borderId="0"/>
    <xf numFmtId="178"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9" fillId="0" borderId="0" applyBorder="0" applyProtection="0"/>
    <xf numFmtId="174" fontId="18" fillId="0" borderId="0"/>
    <xf numFmtId="179" fontId="18" fillId="0" borderId="0"/>
    <xf numFmtId="177" fontId="19" fillId="0" borderId="0"/>
    <xf numFmtId="179" fontId="9" fillId="0" borderId="0" applyBorder="0" applyProtection="0"/>
    <xf numFmtId="179" fontId="1" fillId="0" borderId="0"/>
    <xf numFmtId="0" fontId="1" fillId="0" borderId="0"/>
    <xf numFmtId="0" fontId="3" fillId="0" borderId="0"/>
    <xf numFmtId="0" fontId="3" fillId="0" borderId="0"/>
    <xf numFmtId="0" fontId="3" fillId="0" borderId="0"/>
    <xf numFmtId="0" fontId="21" fillId="0" borderId="0">
      <alignment horizontal="center"/>
    </xf>
    <xf numFmtId="179" fontId="21" fillId="0" borderId="0">
      <alignment horizontal="center"/>
    </xf>
    <xf numFmtId="0" fontId="21" fillId="0" borderId="0">
      <alignment horizontal="center" textRotation="90"/>
    </xf>
    <xf numFmtId="179" fontId="21" fillId="0" borderId="0">
      <alignment horizontal="center" textRotation="90"/>
    </xf>
    <xf numFmtId="182" fontId="4" fillId="0" borderId="0" applyFont="0" applyFill="0" applyBorder="0" applyAlignment="0" applyProtection="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4" fontId="13" fillId="0" borderId="0"/>
    <xf numFmtId="170" fontId="3" fillId="0" borderId="0"/>
    <xf numFmtId="179" fontId="13" fillId="0" borderId="0"/>
    <xf numFmtId="169" fontId="1" fillId="0" borderId="0"/>
    <xf numFmtId="170" fontId="3" fillId="0" borderId="0"/>
    <xf numFmtId="170" fontId="3" fillId="0" borderId="0"/>
    <xf numFmtId="175" fontId="1" fillId="0" borderId="0"/>
    <xf numFmtId="179" fontId="6" fillId="0" borderId="0"/>
    <xf numFmtId="178" fontId="13" fillId="0" borderId="0"/>
    <xf numFmtId="171" fontId="3" fillId="0" borderId="0"/>
    <xf numFmtId="171" fontId="3" fillId="0" borderId="0"/>
    <xf numFmtId="174" fontId="14" fillId="0" borderId="0"/>
    <xf numFmtId="171" fontId="3" fillId="0" borderId="0"/>
    <xf numFmtId="165" fontId="8" fillId="0" borderId="0" applyFont="0" applyFill="0" applyBorder="0" applyAlignment="0" applyProtection="0"/>
    <xf numFmtId="179"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13" fillId="0" borderId="0"/>
    <xf numFmtId="0" fontId="4" fillId="0" borderId="0"/>
    <xf numFmtId="0" fontId="4" fillId="0" borderId="0"/>
    <xf numFmtId="179" fontId="4" fillId="0" borderId="0"/>
    <xf numFmtId="179" fontId="13" fillId="0" borderId="0"/>
    <xf numFmtId="179" fontId="4" fillId="0" borderId="0"/>
    <xf numFmtId="179" fontId="6" fillId="0" borderId="0"/>
    <xf numFmtId="178" fontId="13" fillId="0" borderId="0"/>
    <xf numFmtId="0" fontId="4" fillId="0" borderId="0"/>
    <xf numFmtId="0" fontId="4" fillId="0" borderId="0"/>
    <xf numFmtId="0" fontId="16" fillId="0" borderId="0"/>
    <xf numFmtId="179" fontId="2" fillId="0" borderId="0"/>
    <xf numFmtId="179" fontId="3" fillId="0" borderId="0"/>
    <xf numFmtId="0" fontId="4" fillId="0" borderId="0"/>
    <xf numFmtId="179" fontId="16" fillId="0" borderId="0"/>
    <xf numFmtId="179" fontId="4" fillId="0" borderId="0"/>
    <xf numFmtId="179" fontId="3" fillId="0" borderId="0"/>
    <xf numFmtId="179" fontId="3" fillId="0" borderId="0"/>
    <xf numFmtId="0" fontId="3" fillId="0" borderId="0"/>
    <xf numFmtId="0" fontId="3" fillId="0" borderId="0"/>
    <xf numFmtId="0" fontId="22" fillId="0" borderId="0"/>
    <xf numFmtId="179" fontId="22" fillId="0" borderId="0"/>
    <xf numFmtId="183" fontId="22" fillId="0" borderId="0"/>
    <xf numFmtId="179" fontId="22" fillId="0" borderId="0"/>
    <xf numFmtId="174" fontId="15" fillId="0" borderId="0"/>
    <xf numFmtId="174" fontId="14" fillId="0" borderId="0"/>
    <xf numFmtId="179" fontId="14" fillId="0" borderId="0"/>
    <xf numFmtId="176" fontId="16" fillId="0" borderId="0"/>
    <xf numFmtId="179" fontId="15" fillId="0" borderId="0"/>
    <xf numFmtId="179" fontId="9" fillId="0" borderId="0"/>
    <xf numFmtId="164" fontId="13" fillId="0" borderId="0" applyBorder="0" applyProtection="0"/>
    <xf numFmtId="174" fontId="15" fillId="0" borderId="0"/>
    <xf numFmtId="179" fontId="15" fillId="0" borderId="0"/>
    <xf numFmtId="178" fontId="15" fillId="0" borderId="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17" fillId="0" borderId="0" applyNumberFormat="0" applyBorder="0" applyProtection="0"/>
    <xf numFmtId="0" fontId="9" fillId="0" borderId="0" applyBorder="0" applyProtection="0"/>
    <xf numFmtId="174" fontId="18" fillId="0" borderId="0"/>
    <xf numFmtId="179" fontId="18" fillId="0" borderId="0"/>
    <xf numFmtId="177" fontId="19" fillId="0" borderId="0"/>
    <xf numFmtId="179" fontId="9" fillId="0" borderId="0" applyBorder="0" applyProtection="0"/>
    <xf numFmtId="179" fontId="1" fillId="0" borderId="0"/>
    <xf numFmtId="0" fontId="1" fillId="0" borderId="0"/>
    <xf numFmtId="0" fontId="3" fillId="0" borderId="0"/>
    <xf numFmtId="0" fontId="3" fillId="0" borderId="0"/>
    <xf numFmtId="0" fontId="3" fillId="0" borderId="0"/>
    <xf numFmtId="0" fontId="21" fillId="0" borderId="0">
      <alignment horizontal="center"/>
    </xf>
    <xf numFmtId="179" fontId="21" fillId="0" borderId="0">
      <alignment horizontal="center"/>
    </xf>
    <xf numFmtId="0" fontId="21" fillId="0" borderId="0">
      <alignment horizontal="center" textRotation="90"/>
    </xf>
    <xf numFmtId="179" fontId="21" fillId="0" borderId="0">
      <alignment horizontal="center" textRotation="90"/>
    </xf>
    <xf numFmtId="182" fontId="4" fillId="0" borderId="0" applyFont="0" applyFill="0" applyBorder="0" applyAlignment="0" applyProtection="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1" fontId="3" fillId="0" borderId="0"/>
    <xf numFmtId="174" fontId="13" fillId="0" borderId="0"/>
    <xf numFmtId="170" fontId="3" fillId="0" borderId="0"/>
    <xf numFmtId="179" fontId="13" fillId="0" borderId="0"/>
    <xf numFmtId="169" fontId="1" fillId="0" borderId="0"/>
    <xf numFmtId="170" fontId="3" fillId="0" borderId="0"/>
    <xf numFmtId="170" fontId="3" fillId="0" borderId="0"/>
    <xf numFmtId="175" fontId="1" fillId="0" borderId="0"/>
    <xf numFmtId="179" fontId="6" fillId="0" borderId="0"/>
    <xf numFmtId="178" fontId="13" fillId="0" borderId="0"/>
    <xf numFmtId="171" fontId="3" fillId="0" borderId="0"/>
    <xf numFmtId="171" fontId="3" fillId="0" borderId="0"/>
    <xf numFmtId="174" fontId="14" fillId="0" borderId="0"/>
    <xf numFmtId="171" fontId="3" fillId="0" borderId="0"/>
    <xf numFmtId="165" fontId="8" fillId="0" borderId="0" applyFont="0" applyFill="0" applyBorder="0" applyAlignment="0" applyProtection="0"/>
    <xf numFmtId="179" fontId="3" fillId="0" borderId="0"/>
    <xf numFmtId="0" fontId="3"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4" fontId="13" fillId="0" borderId="0"/>
    <xf numFmtId="0" fontId="4" fillId="0" borderId="0"/>
    <xf numFmtId="0" fontId="4" fillId="0" borderId="0"/>
    <xf numFmtId="179" fontId="4" fillId="0" borderId="0"/>
    <xf numFmtId="179" fontId="13" fillId="0" borderId="0"/>
    <xf numFmtId="179" fontId="4" fillId="0" borderId="0"/>
    <xf numFmtId="179" fontId="6" fillId="0" borderId="0"/>
    <xf numFmtId="178" fontId="13" fillId="0" borderId="0"/>
    <xf numFmtId="0" fontId="4" fillId="0" borderId="0"/>
    <xf numFmtId="0" fontId="4" fillId="0" borderId="0"/>
    <xf numFmtId="0" fontId="16" fillId="0" borderId="0"/>
    <xf numFmtId="179" fontId="2" fillId="0" borderId="0"/>
    <xf numFmtId="179" fontId="3" fillId="0" borderId="0"/>
    <xf numFmtId="0" fontId="4" fillId="0" borderId="0"/>
    <xf numFmtId="179" fontId="16" fillId="0" borderId="0"/>
    <xf numFmtId="179" fontId="4" fillId="0" borderId="0"/>
    <xf numFmtId="179" fontId="3" fillId="0" borderId="0"/>
    <xf numFmtId="179" fontId="3" fillId="0" borderId="0"/>
    <xf numFmtId="0" fontId="3" fillId="0" borderId="0"/>
    <xf numFmtId="0" fontId="3" fillId="0" borderId="0"/>
    <xf numFmtId="0" fontId="22" fillId="0" borderId="0"/>
    <xf numFmtId="179" fontId="22" fillId="0" borderId="0"/>
    <xf numFmtId="183" fontId="22" fillId="0" borderId="0"/>
    <xf numFmtId="179" fontId="2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4" fillId="0" borderId="0"/>
    <xf numFmtId="182" fontId="4" fillId="0" borderId="0" applyFont="0" applyFill="0" applyBorder="0" applyAlignment="0" applyProtection="0"/>
    <xf numFmtId="0" fontId="4" fillId="0" borderId="0"/>
    <xf numFmtId="0" fontId="7" fillId="0" borderId="0" applyBorder="0" applyProtection="0"/>
    <xf numFmtId="0" fontId="24" fillId="0" borderId="0"/>
    <xf numFmtId="0" fontId="1" fillId="0" borderId="0"/>
  </cellStyleXfs>
  <cellXfs count="155">
    <xf numFmtId="0" fontId="0" fillId="0" borderId="0" xfId="0"/>
    <xf numFmtId="0" fontId="25" fillId="0" borderId="0" xfId="0" applyFont="1"/>
    <xf numFmtId="0" fontId="25" fillId="0" borderId="0" xfId="0" applyFont="1" applyBorder="1"/>
    <xf numFmtId="0" fontId="23" fillId="5" borderId="11" xfId="0" applyFont="1" applyFill="1" applyBorder="1" applyAlignment="1">
      <alignment vertical="top"/>
    </xf>
    <xf numFmtId="0" fontId="25" fillId="5" borderId="7" xfId="0" applyFont="1" applyFill="1" applyBorder="1" applyAlignment="1">
      <alignment vertical="top"/>
    </xf>
    <xf numFmtId="0" fontId="25" fillId="5" borderId="8" xfId="0" applyFont="1" applyFill="1" applyBorder="1" applyAlignment="1">
      <alignment vertical="top"/>
    </xf>
    <xf numFmtId="0" fontId="25" fillId="2" borderId="0" xfId="0" applyFont="1" applyFill="1" applyBorder="1"/>
    <xf numFmtId="0" fontId="23" fillId="0" borderId="0" xfId="0" applyFont="1" applyBorder="1" applyAlignment="1"/>
    <xf numFmtId="0" fontId="23" fillId="0" borderId="0" xfId="0" applyFont="1" applyBorder="1" applyAlignment="1">
      <alignment horizontal="left"/>
    </xf>
    <xf numFmtId="0" fontId="23" fillId="5" borderId="1" xfId="0" applyFont="1" applyFill="1" applyBorder="1" applyAlignment="1">
      <alignment horizontal="center"/>
    </xf>
    <xf numFmtId="0" fontId="23" fillId="5" borderId="5" xfId="0" applyFont="1" applyFill="1" applyBorder="1" applyAlignment="1">
      <alignment horizontal="center"/>
    </xf>
    <xf numFmtId="2" fontId="23" fillId="3" borderId="1" xfId="0" applyNumberFormat="1" applyFont="1" applyFill="1" applyBorder="1" applyAlignment="1">
      <alignment horizontal="center" wrapText="1"/>
    </xf>
    <xf numFmtId="184" fontId="28" fillId="7" borderId="1" xfId="283" applyNumberFormat="1" applyFont="1" applyFill="1" applyBorder="1" applyAlignment="1" applyProtection="1">
      <alignment horizontal="center" vertical="center" wrapText="1"/>
    </xf>
    <xf numFmtId="184" fontId="29" fillId="4" borderId="1" xfId="283" applyNumberFormat="1" applyFont="1" applyFill="1" applyBorder="1" applyAlignment="1" applyProtection="1">
      <alignment horizontal="center" vertical="center" wrapText="1"/>
    </xf>
    <xf numFmtId="0" fontId="25" fillId="0" borderId="0" xfId="0" applyFont="1" applyFill="1"/>
    <xf numFmtId="2" fontId="23" fillId="3" borderId="5" xfId="0" applyNumberFormat="1" applyFont="1" applyFill="1" applyBorder="1" applyAlignment="1">
      <alignment wrapText="1"/>
    </xf>
    <xf numFmtId="165" fontId="30" fillId="0" borderId="13" xfId="2" applyFont="1" applyFill="1" applyBorder="1" applyAlignment="1">
      <alignment horizontal="center"/>
    </xf>
    <xf numFmtId="0" fontId="30" fillId="0" borderId="13" xfId="0" applyFont="1" applyFill="1" applyBorder="1" applyAlignment="1">
      <alignment horizontal="center"/>
    </xf>
    <xf numFmtId="165" fontId="25" fillId="2" borderId="0" xfId="0" applyNumberFormat="1" applyFont="1" applyFill="1" applyBorder="1"/>
    <xf numFmtId="184" fontId="32" fillId="2" borderId="0" xfId="0" applyNumberFormat="1" applyFont="1" applyFill="1" applyBorder="1"/>
    <xf numFmtId="0" fontId="32" fillId="2" borderId="0" xfId="0" applyFont="1" applyFill="1" applyBorder="1"/>
    <xf numFmtId="2" fontId="25" fillId="0" borderId="0" xfId="0" applyNumberFormat="1" applyFont="1"/>
    <xf numFmtId="184" fontId="23" fillId="0" borderId="0" xfId="0" applyNumberFormat="1" applyFont="1" applyBorder="1" applyAlignment="1">
      <alignment horizontal="left"/>
    </xf>
    <xf numFmtId="165" fontId="25" fillId="0" borderId="13" xfId="2" applyFont="1" applyBorder="1" applyAlignment="1">
      <alignment horizontal="center"/>
    </xf>
    <xf numFmtId="0" fontId="23" fillId="0" borderId="0" xfId="0" applyFont="1" applyFill="1" applyBorder="1" applyAlignment="1">
      <alignment horizontal="center"/>
    </xf>
    <xf numFmtId="0" fontId="25" fillId="0" borderId="0" xfId="0" applyFont="1" applyFill="1" applyBorder="1"/>
    <xf numFmtId="0" fontId="23" fillId="0" borderId="0" xfId="0" applyFont="1" applyFill="1" applyBorder="1" applyAlignment="1"/>
    <xf numFmtId="0" fontId="23" fillId="0" borderId="0" xfId="0" applyFont="1" applyFill="1" applyBorder="1" applyAlignment="1">
      <alignment horizontal="left"/>
    </xf>
    <xf numFmtId="0" fontId="25" fillId="0" borderId="0" xfId="0" applyFont="1" applyBorder="1" applyAlignment="1"/>
    <xf numFmtId="0" fontId="25" fillId="0" borderId="9" xfId="0" applyFont="1" applyBorder="1" applyAlignment="1"/>
    <xf numFmtId="0" fontId="25" fillId="0" borderId="13" xfId="0" applyFont="1" applyBorder="1" applyAlignment="1"/>
    <xf numFmtId="0" fontId="25" fillId="0" borderId="4" xfId="0" applyFont="1" applyBorder="1" applyAlignment="1"/>
    <xf numFmtId="2" fontId="27" fillId="0" borderId="1" xfId="0" applyNumberFormat="1" applyFont="1" applyFill="1" applyBorder="1" applyAlignment="1">
      <alignment vertical="center" wrapText="1"/>
    </xf>
    <xf numFmtId="2" fontId="27" fillId="6" borderId="1" xfId="0" applyNumberFormat="1" applyFont="1" applyFill="1" applyBorder="1" applyAlignment="1">
      <alignment vertical="center" wrapText="1"/>
    </xf>
    <xf numFmtId="0" fontId="23" fillId="0" borderId="0" xfId="0" applyFont="1" applyBorder="1" applyAlignment="1">
      <alignment horizontal="center"/>
    </xf>
    <xf numFmtId="184" fontId="28" fillId="7" borderId="3" xfId="283" applyNumberFormat="1" applyFont="1" applyFill="1" applyBorder="1" applyAlignment="1" applyProtection="1">
      <alignment horizontal="center" vertical="center" wrapText="1"/>
    </xf>
    <xf numFmtId="184" fontId="25" fillId="0" borderId="0" xfId="0" applyNumberFormat="1" applyFont="1" applyBorder="1"/>
    <xf numFmtId="0" fontId="25" fillId="0" borderId="3" xfId="0" applyFont="1" applyBorder="1" applyAlignment="1">
      <alignment horizontal="center" vertical="center" wrapText="1"/>
    </xf>
    <xf numFmtId="0" fontId="25" fillId="0" borderId="13" xfId="0" applyFont="1" applyBorder="1" applyAlignment="1">
      <alignment horizontal="center" vertical="center" wrapText="1"/>
    </xf>
    <xf numFmtId="0" fontId="30" fillId="0" borderId="3" xfId="0" applyFont="1" applyFill="1" applyBorder="1" applyAlignment="1">
      <alignment horizontal="center"/>
    </xf>
    <xf numFmtId="0" fontId="30" fillId="0" borderId="4" xfId="0" applyFont="1" applyFill="1" applyBorder="1" applyAlignment="1">
      <alignment horizontal="center"/>
    </xf>
    <xf numFmtId="184" fontId="28" fillId="7" borderId="3" xfId="283" applyNumberFormat="1" applyFont="1" applyFill="1" applyBorder="1" applyAlignment="1" applyProtection="1">
      <alignment horizontal="center" vertical="center" wrapText="1"/>
    </xf>
    <xf numFmtId="184" fontId="28" fillId="7" borderId="4" xfId="283" applyNumberFormat="1" applyFont="1" applyFill="1" applyBorder="1" applyAlignment="1" applyProtection="1">
      <alignment horizontal="center" vertical="center" wrapText="1"/>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4" fontId="30" fillId="0" borderId="3" xfId="0" applyNumberFormat="1"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165" fontId="25" fillId="0" borderId="3" xfId="2" applyNumberFormat="1" applyFont="1" applyFill="1" applyBorder="1" applyAlignment="1">
      <alignment horizontal="center" vertical="center"/>
    </xf>
    <xf numFmtId="165" fontId="25" fillId="0" borderId="4" xfId="2" applyNumberFormat="1" applyFont="1" applyFill="1" applyBorder="1" applyAlignment="1">
      <alignment horizontal="center" vertical="center"/>
    </xf>
    <xf numFmtId="165" fontId="25" fillId="0" borderId="3" xfId="2" applyFont="1" applyBorder="1" applyAlignment="1">
      <alignment horizontal="center"/>
    </xf>
    <xf numFmtId="165" fontId="25" fillId="0" borderId="4" xfId="2"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2" fontId="27" fillId="6" borderId="3" xfId="0" applyNumberFormat="1" applyFont="1" applyFill="1" applyBorder="1" applyAlignment="1">
      <alignment horizontal="right" vertical="center" wrapText="1"/>
    </xf>
    <xf numFmtId="2" fontId="27" fillId="6" borderId="4" xfId="0" applyNumberFormat="1" applyFont="1" applyFill="1" applyBorder="1" applyAlignment="1">
      <alignment horizontal="right" vertical="center" wrapText="1"/>
    </xf>
    <xf numFmtId="0" fontId="26" fillId="0" borderId="7"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9" xfId="0" applyFont="1" applyFill="1" applyBorder="1" applyAlignment="1">
      <alignment horizontal="center" vertical="center" wrapText="1"/>
    </xf>
    <xf numFmtId="2" fontId="27" fillId="6" borderId="1" xfId="0" applyNumberFormat="1" applyFont="1" applyFill="1" applyBorder="1" applyAlignment="1">
      <alignment horizontal="right" vertical="center" wrapText="1"/>
    </xf>
    <xf numFmtId="0" fontId="27" fillId="6" borderId="8" xfId="0"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30" fillId="0" borderId="3" xfId="0" applyFont="1" applyFill="1" applyBorder="1" applyAlignment="1">
      <alignment horizontal="center" wrapText="1"/>
    </xf>
    <xf numFmtId="0" fontId="30" fillId="0" borderId="4" xfId="0" applyFont="1" applyFill="1" applyBorder="1" applyAlignment="1">
      <alignment horizontal="center" wrapText="1"/>
    </xf>
    <xf numFmtId="0" fontId="27" fillId="6" borderId="1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4" fillId="0" borderId="3" xfId="0" applyFont="1" applyFill="1" applyBorder="1" applyAlignment="1">
      <alignment horizontal="center" wrapText="1"/>
    </xf>
    <xf numFmtId="0" fontId="34" fillId="0" borderId="4" xfId="0" applyFont="1" applyFill="1" applyBorder="1" applyAlignment="1">
      <alignment horizontal="center" wrapText="1"/>
    </xf>
    <xf numFmtId="0" fontId="26" fillId="0" borderId="3"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2" fontId="27" fillId="6" borderId="6" xfId="0" applyNumberFormat="1" applyFont="1" applyFill="1" applyBorder="1" applyAlignment="1">
      <alignment horizontal="righ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2" fontId="23" fillId="3" borderId="5" xfId="0" applyNumberFormat="1" applyFont="1" applyFill="1" applyBorder="1" applyAlignment="1">
      <alignment horizontal="center" wrapText="1"/>
    </xf>
    <xf numFmtId="2" fontId="23" fillId="3" borderId="2" xfId="0" applyNumberFormat="1" applyFont="1" applyFill="1" applyBorder="1" applyAlignment="1">
      <alignment horizontal="center" wrapText="1"/>
    </xf>
    <xf numFmtId="2" fontId="23" fillId="3" borderId="6" xfId="0" applyNumberFormat="1" applyFont="1" applyFill="1" applyBorder="1" applyAlignment="1">
      <alignment horizontal="center" wrapText="1"/>
    </xf>
    <xf numFmtId="0" fontId="25" fillId="0" borderId="4" xfId="0" applyFont="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0" fillId="0" borderId="1" xfId="0" applyFont="1" applyFill="1" applyBorder="1" applyAlignment="1">
      <alignment horizontal="center" wrapText="1"/>
    </xf>
    <xf numFmtId="2" fontId="23" fillId="3" borderId="10" xfId="0" applyNumberFormat="1" applyFont="1" applyFill="1" applyBorder="1" applyAlignment="1">
      <alignment horizontal="center" wrapText="1"/>
    </xf>
    <xf numFmtId="0" fontId="27" fillId="6" borderId="13" xfId="0" applyFont="1" applyFill="1" applyBorder="1" applyAlignment="1">
      <alignment horizontal="center" vertical="center" wrapText="1"/>
    </xf>
    <xf numFmtId="184" fontId="28" fillId="7" borderId="5" xfId="283" applyNumberFormat="1" applyFont="1" applyFill="1" applyBorder="1" applyAlignment="1" applyProtection="1">
      <alignment horizontal="center" vertical="center" wrapText="1"/>
    </xf>
    <xf numFmtId="184" fontId="28" fillId="7" borderId="2" xfId="283" applyNumberFormat="1" applyFont="1" applyFill="1" applyBorder="1" applyAlignment="1" applyProtection="1">
      <alignment horizontal="center" vertical="center" wrapText="1"/>
    </xf>
    <xf numFmtId="184" fontId="28" fillId="7" borderId="6" xfId="283" applyNumberFormat="1" applyFont="1" applyFill="1" applyBorder="1" applyAlignment="1" applyProtection="1">
      <alignment horizontal="center" vertical="center" wrapText="1"/>
    </xf>
    <xf numFmtId="0" fontId="26" fillId="0" borderId="15"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2" fontId="27" fillId="0" borderId="1" xfId="0" applyNumberFormat="1" applyFont="1" applyFill="1" applyBorder="1" applyAlignment="1">
      <alignment horizontal="right" vertical="center" wrapText="1"/>
    </xf>
    <xf numFmtId="0" fontId="25" fillId="0" borderId="13" xfId="0" applyFont="1" applyFill="1" applyBorder="1" applyAlignment="1">
      <alignment horizontal="center" vertical="center"/>
    </xf>
    <xf numFmtId="0" fontId="0" fillId="0" borderId="13" xfId="0" applyFill="1" applyBorder="1"/>
    <xf numFmtId="0" fontId="27" fillId="6" borderId="6"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1" xfId="0" applyFont="1" applyFill="1" applyBorder="1" applyAlignment="1">
      <alignment horizontal="center" vertical="center" wrapText="1"/>
    </xf>
    <xf numFmtId="0" fontId="25" fillId="0" borderId="1" xfId="0" applyFont="1" applyBorder="1" applyAlignment="1">
      <alignment horizontal="center"/>
    </xf>
    <xf numFmtId="0" fontId="26" fillId="0" borderId="11"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Fill="1" applyBorder="1" applyAlignment="1">
      <alignment horizontal="center" vertical="center" wrapText="1"/>
    </xf>
    <xf numFmtId="0" fontId="25" fillId="0" borderId="14" xfId="0" applyFont="1" applyFill="1" applyBorder="1" applyAlignment="1">
      <alignment horizontal="center" vertical="center" wrapText="1"/>
    </xf>
    <xf numFmtId="165" fontId="30" fillId="0" borderId="3" xfId="2" applyFont="1" applyFill="1" applyBorder="1" applyAlignment="1">
      <alignment horizontal="center"/>
    </xf>
    <xf numFmtId="165" fontId="30" fillId="0" borderId="4" xfId="2" applyFont="1" applyFill="1" applyBorder="1" applyAlignment="1">
      <alignment horizontal="center"/>
    </xf>
    <xf numFmtId="2" fontId="35" fillId="6" borderId="3" xfId="0" applyNumberFormat="1" applyFont="1" applyFill="1" applyBorder="1" applyAlignment="1">
      <alignment horizontal="right" vertical="center" wrapText="1"/>
    </xf>
    <xf numFmtId="2" fontId="35" fillId="6" borderId="4" xfId="0" applyNumberFormat="1" applyFont="1" applyFill="1" applyBorder="1" applyAlignment="1">
      <alignment horizontal="right" vertical="center" wrapText="1"/>
    </xf>
    <xf numFmtId="2" fontId="25" fillId="0" borderId="3" xfId="0" applyNumberFormat="1" applyFont="1" applyFill="1" applyBorder="1" applyAlignment="1">
      <alignment horizontal="center" vertical="center" wrapText="1"/>
    </xf>
    <xf numFmtId="2" fontId="25" fillId="0" borderId="4" xfId="0" applyNumberFormat="1" applyFont="1" applyFill="1" applyBorder="1" applyAlignment="1">
      <alignment horizontal="center" vertical="center" wrapText="1"/>
    </xf>
    <xf numFmtId="2" fontId="25" fillId="0" borderId="3" xfId="0" applyNumberFormat="1" applyFont="1" applyFill="1" applyBorder="1" applyAlignment="1">
      <alignment horizontal="center" wrapText="1"/>
    </xf>
    <xf numFmtId="2" fontId="25" fillId="0" borderId="4" xfId="0" applyNumberFormat="1" applyFont="1" applyFill="1" applyBorder="1" applyAlignment="1">
      <alignment horizontal="center" wrapText="1"/>
    </xf>
    <xf numFmtId="0" fontId="26" fillId="2" borderId="3" xfId="0" applyFont="1" applyFill="1" applyBorder="1" applyAlignment="1">
      <alignment horizontal="center" vertical="center" wrapText="1"/>
    </xf>
    <xf numFmtId="0" fontId="0" fillId="0" borderId="4" xfId="0" applyBorder="1"/>
    <xf numFmtId="0" fontId="0" fillId="0" borderId="1" xfId="0" applyBorder="1"/>
    <xf numFmtId="0" fontId="26" fillId="2" borderId="4"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0" fillId="0" borderId="12" xfId="0" applyBorder="1"/>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3" fontId="33" fillId="5" borderId="3" xfId="1" applyNumberFormat="1" applyFont="1" applyFill="1" applyBorder="1" applyAlignment="1">
      <alignment horizontal="center" vertical="center" wrapText="1"/>
    </xf>
    <xf numFmtId="3" fontId="33" fillId="5" borderId="13" xfId="1" applyNumberFormat="1" applyFont="1" applyFill="1" applyBorder="1" applyAlignment="1">
      <alignment horizontal="center" vertical="center" wrapText="1"/>
    </xf>
    <xf numFmtId="3" fontId="33" fillId="5" borderId="4" xfId="1" applyNumberFormat="1" applyFont="1" applyFill="1" applyBorder="1" applyAlignment="1">
      <alignment horizontal="center" vertical="center" wrapText="1"/>
    </xf>
    <xf numFmtId="0" fontId="23" fillId="5" borderId="3" xfId="0" applyFont="1" applyFill="1" applyBorder="1" applyAlignment="1">
      <alignment horizontal="center" vertical="center"/>
    </xf>
    <xf numFmtId="0" fontId="23" fillId="5" borderId="13" xfId="0" applyFont="1" applyFill="1" applyBorder="1" applyAlignment="1">
      <alignment horizontal="center" vertical="center"/>
    </xf>
    <xf numFmtId="0" fontId="23" fillId="5" borderId="4" xfId="0" applyFont="1" applyFill="1" applyBorder="1" applyAlignment="1">
      <alignment horizontal="center" vertical="center"/>
    </xf>
    <xf numFmtId="184" fontId="29" fillId="4" borderId="5" xfId="283" applyNumberFormat="1" applyFont="1" applyFill="1" applyBorder="1" applyAlignment="1" applyProtection="1">
      <alignment horizontal="center" vertical="center" wrapText="1"/>
    </xf>
    <xf numFmtId="184" fontId="29" fillId="4" borderId="2" xfId="283" applyNumberFormat="1" applyFont="1" applyFill="1" applyBorder="1" applyAlignment="1" applyProtection="1">
      <alignment horizontal="center" vertical="center" wrapText="1"/>
    </xf>
    <xf numFmtId="184" fontId="29" fillId="4" borderId="6" xfId="283" applyNumberFormat="1" applyFont="1" applyFill="1" applyBorder="1" applyAlignment="1" applyProtection="1">
      <alignment horizontal="center" vertical="center" wrapText="1"/>
    </xf>
    <xf numFmtId="2" fontId="23" fillId="3" borderId="8" xfId="0" applyNumberFormat="1" applyFont="1" applyFill="1" applyBorder="1" applyAlignment="1">
      <alignment horizont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2" fontId="23" fillId="3" borderId="14" xfId="0" applyNumberFormat="1" applyFont="1" applyFill="1" applyBorder="1" applyAlignment="1">
      <alignment horizontal="center" wrapText="1"/>
    </xf>
    <xf numFmtId="0" fontId="25" fillId="0" borderId="13" xfId="0" applyFont="1" applyFill="1" applyBorder="1" applyAlignment="1">
      <alignment horizontal="center" vertical="center" wrapText="1"/>
    </xf>
    <xf numFmtId="0" fontId="23" fillId="5" borderId="1" xfId="0" applyFont="1" applyFill="1" applyBorder="1" applyAlignment="1">
      <alignment horizontal="left" vertical="top"/>
    </xf>
    <xf numFmtId="0" fontId="23" fillId="5" borderId="1" xfId="0" applyFont="1" applyFill="1" applyBorder="1" applyAlignment="1">
      <alignment horizontal="left" vertical="top" wrapText="1"/>
    </xf>
    <xf numFmtId="0" fontId="23" fillId="0" borderId="0" xfId="0" applyFont="1" applyBorder="1" applyAlignment="1">
      <alignment horizontal="center"/>
    </xf>
    <xf numFmtId="0" fontId="0" fillId="0" borderId="13" xfId="0" applyBorder="1"/>
    <xf numFmtId="2" fontId="26" fillId="6" borderId="3" xfId="0" applyNumberFormat="1" applyFont="1" applyFill="1" applyBorder="1" applyAlignment="1">
      <alignment horizontal="right" vertical="center" wrapText="1"/>
    </xf>
    <xf numFmtId="2" fontId="26" fillId="6" borderId="4" xfId="0" applyNumberFormat="1" applyFont="1" applyFill="1" applyBorder="1" applyAlignment="1">
      <alignment horizontal="right" vertical="center" wrapText="1"/>
    </xf>
  </cellXfs>
  <cellStyles count="816">
    <cellStyle name="Excel Built-in Comma" xfId="3"/>
    <cellStyle name="Excel Built-in Comma 1" xfId="4"/>
    <cellStyle name="Excel Built-in Comma 1 2" xfId="230"/>
    <cellStyle name="Excel Built-in Comma 1 2 2" xfId="231"/>
    <cellStyle name="Excel Built-in Comma 1 2 3" xfId="444"/>
    <cellStyle name="Excel Built-in Comma 1 2 4" xfId="539"/>
    <cellStyle name="Excel Built-in Comma 1 2 5" xfId="627"/>
    <cellStyle name="Excel Built-in Comma 1 2 6" xfId="715"/>
    <cellStyle name="Excel Built-in Comma 1 3" xfId="443"/>
    <cellStyle name="Excel Built-in Comma 1 4" xfId="538"/>
    <cellStyle name="Excel Built-in Comma 1 5" xfId="626"/>
    <cellStyle name="Excel Built-in Comma 1 6" xfId="714"/>
    <cellStyle name="Excel Built-in Comma 10" xfId="232"/>
    <cellStyle name="Excel Built-in Comma 11" xfId="233"/>
    <cellStyle name="Excel Built-in Comma 12" xfId="234"/>
    <cellStyle name="Excel Built-in Comma 13" xfId="235"/>
    <cellStyle name="Excel Built-in Comma 14" xfId="236"/>
    <cellStyle name="Excel Built-in Comma 15" xfId="442"/>
    <cellStyle name="Excel Built-in Comma 16" xfId="537"/>
    <cellStyle name="Excel Built-in Comma 17" xfId="625"/>
    <cellStyle name="Excel Built-in Comma 18" xfId="713"/>
    <cellStyle name="Excel Built-in Comma 2" xfId="5"/>
    <cellStyle name="Excel Built-in Comma 2 2" xfId="6"/>
    <cellStyle name="Excel Built-in Comma 2 3" xfId="237"/>
    <cellStyle name="Excel Built-in Comma 2 4" xfId="445"/>
    <cellStyle name="Excel Built-in Comma 2 5" xfId="540"/>
    <cellStyle name="Excel Built-in Comma 2 6" xfId="628"/>
    <cellStyle name="Excel Built-in Comma 2 7" xfId="716"/>
    <cellStyle name="Excel Built-in Comma 3" xfId="7"/>
    <cellStyle name="Excel Built-in Comma 3 2" xfId="238"/>
    <cellStyle name="Excel Built-in Comma 3 2 2" xfId="239"/>
    <cellStyle name="Excel Built-in Comma 3 2 3" xfId="447"/>
    <cellStyle name="Excel Built-in Comma 3 2 4" xfId="542"/>
    <cellStyle name="Excel Built-in Comma 3 2 5" xfId="630"/>
    <cellStyle name="Excel Built-in Comma 3 2 6" xfId="718"/>
    <cellStyle name="Excel Built-in Comma 3 3" xfId="446"/>
    <cellStyle name="Excel Built-in Comma 3 4" xfId="541"/>
    <cellStyle name="Excel Built-in Comma 3 5" xfId="629"/>
    <cellStyle name="Excel Built-in Comma 3 6" xfId="717"/>
    <cellStyle name="Excel Built-in Comma 4" xfId="240"/>
    <cellStyle name="Excel Built-in Comma 4 2" xfId="241"/>
    <cellStyle name="Excel Built-in Comma 4 3" xfId="448"/>
    <cellStyle name="Excel Built-in Comma 4 4" xfId="543"/>
    <cellStyle name="Excel Built-in Comma 4 5" xfId="631"/>
    <cellStyle name="Excel Built-in Comma 4 6" xfId="719"/>
    <cellStyle name="Excel Built-in Comma 5" xfId="242"/>
    <cellStyle name="Excel Built-in Comma 6" xfId="243"/>
    <cellStyle name="Excel Built-in Comma 7" xfId="244"/>
    <cellStyle name="Excel Built-in Comma 8" xfId="245"/>
    <cellStyle name="Excel Built-in Comma 9" xfId="246"/>
    <cellStyle name="Excel Built-in Excel Built-in Excel Built-in Normal" xfId="815"/>
    <cellStyle name="Excel Built-in Normal" xfId="1"/>
    <cellStyle name="Excel Built-in Normal 1" xfId="8"/>
    <cellStyle name="Excel Built-in Normal 1 10" xfId="247"/>
    <cellStyle name="Excel Built-in Normal 1 11" xfId="248"/>
    <cellStyle name="Excel Built-in Normal 1 12" xfId="249"/>
    <cellStyle name="Excel Built-in Normal 1 13" xfId="250"/>
    <cellStyle name="Excel Built-in Normal 1 14" xfId="251"/>
    <cellStyle name="Excel Built-in Normal 1 15" xfId="449"/>
    <cellStyle name="Excel Built-in Normal 1 16" xfId="544"/>
    <cellStyle name="Excel Built-in Normal 1 17" xfId="632"/>
    <cellStyle name="Excel Built-in Normal 1 18" xfId="720"/>
    <cellStyle name="Excel Built-in Normal 1 2" xfId="9"/>
    <cellStyle name="Excel Built-in Normal 1 2 2" xfId="10"/>
    <cellStyle name="Excel Built-in Normal 1 2 3" xfId="252"/>
    <cellStyle name="Excel Built-in Normal 1 2 4" xfId="450"/>
    <cellStyle name="Excel Built-in Normal 1 2 5" xfId="545"/>
    <cellStyle name="Excel Built-in Normal 1 2 6" xfId="633"/>
    <cellStyle name="Excel Built-in Normal 1 2 7" xfId="721"/>
    <cellStyle name="Excel Built-in Normal 1 3" xfId="11"/>
    <cellStyle name="Excel Built-in Normal 1 3 2" xfId="12"/>
    <cellStyle name="Excel Built-in Normal 1 3 3" xfId="253"/>
    <cellStyle name="Excel Built-in Normal 1 3 4" xfId="451"/>
    <cellStyle name="Excel Built-in Normal 1 3 5" xfId="546"/>
    <cellStyle name="Excel Built-in Normal 1 3 6" xfId="634"/>
    <cellStyle name="Excel Built-in Normal 1 3 7" xfId="722"/>
    <cellStyle name="Excel Built-in Normal 1 4" xfId="13"/>
    <cellStyle name="Excel Built-in Normal 1 4 2" xfId="254"/>
    <cellStyle name="Excel Built-in Normal 1 4 3" xfId="452"/>
    <cellStyle name="Excel Built-in Normal 1 4 4" xfId="547"/>
    <cellStyle name="Excel Built-in Normal 1 4 5" xfId="635"/>
    <cellStyle name="Excel Built-in Normal 1 4 6" xfId="723"/>
    <cellStyle name="Excel Built-in Normal 1 5" xfId="14"/>
    <cellStyle name="Excel Built-in Normal 1 5 2" xfId="255"/>
    <cellStyle name="Excel Built-in Normal 1 5 3" xfId="453"/>
    <cellStyle name="Excel Built-in Normal 1 5 4" xfId="548"/>
    <cellStyle name="Excel Built-in Normal 1 5 5" xfId="636"/>
    <cellStyle name="Excel Built-in Normal 1 5 6" xfId="724"/>
    <cellStyle name="Excel Built-in Normal 1 6" xfId="15"/>
    <cellStyle name="Excel Built-in Normal 1 6 2" xfId="256"/>
    <cellStyle name="Excel Built-in Normal 1 6 3" xfId="454"/>
    <cellStyle name="Excel Built-in Normal 1 6 4" xfId="549"/>
    <cellStyle name="Excel Built-in Normal 1 6 5" xfId="637"/>
    <cellStyle name="Excel Built-in Normal 1 6 6" xfId="725"/>
    <cellStyle name="Excel Built-in Normal 1 7" xfId="257"/>
    <cellStyle name="Excel Built-in Normal 1 7 2" xfId="258"/>
    <cellStyle name="Excel Built-in Normal 1 7 3" xfId="455"/>
    <cellStyle name="Excel Built-in Normal 1 7 4" xfId="550"/>
    <cellStyle name="Excel Built-in Normal 1 7 5" xfId="638"/>
    <cellStyle name="Excel Built-in Normal 1 7 6" xfId="726"/>
    <cellStyle name="Excel Built-in Normal 1 8" xfId="259"/>
    <cellStyle name="Excel Built-in Normal 1 9" xfId="260"/>
    <cellStyle name="Excel Built-in Normal 10" xfId="261"/>
    <cellStyle name="Excel Built-in Normal 11" xfId="262"/>
    <cellStyle name="Excel Built-in Normal 12" xfId="263"/>
    <cellStyle name="Excel Built-in Normal 13" xfId="264"/>
    <cellStyle name="Excel Built-in Normal 14" xfId="265"/>
    <cellStyle name="Excel Built-in Normal 15" xfId="266"/>
    <cellStyle name="Excel Built-in Normal 16" xfId="267"/>
    <cellStyle name="Excel Built-in Normal 17" xfId="268"/>
    <cellStyle name="Excel Built-in Normal 2" xfId="16"/>
    <cellStyle name="Excel Built-in Normal 2 2" xfId="17"/>
    <cellStyle name="Excel Built-in Normal 2 2 2" xfId="269"/>
    <cellStyle name="Excel Built-in Normal 2 2 3" xfId="457"/>
    <cellStyle name="Excel Built-in Normal 2 2 4" xfId="552"/>
    <cellStyle name="Excel Built-in Normal 2 2 5" xfId="640"/>
    <cellStyle name="Excel Built-in Normal 2 2 6" xfId="728"/>
    <cellStyle name="Excel Built-in Normal 2 3" xfId="270"/>
    <cellStyle name="Excel Built-in Normal 2 3 2" xfId="271"/>
    <cellStyle name="Excel Built-in Normal 2 3 3" xfId="458"/>
    <cellStyle name="Excel Built-in Normal 2 3 4" xfId="553"/>
    <cellStyle name="Excel Built-in Normal 2 3 5" xfId="641"/>
    <cellStyle name="Excel Built-in Normal 2 3 6" xfId="729"/>
    <cellStyle name="Excel Built-in Normal 2 4" xfId="456"/>
    <cellStyle name="Excel Built-in Normal 2 5" xfId="551"/>
    <cellStyle name="Excel Built-in Normal 2 6" xfId="639"/>
    <cellStyle name="Excel Built-in Normal 2 7" xfId="727"/>
    <cellStyle name="Excel Built-in Normal 3" xfId="18"/>
    <cellStyle name="Excel Built-in Normal 3 10" xfId="730"/>
    <cellStyle name="Excel Built-in Normal 3 2" xfId="19"/>
    <cellStyle name="Excel Built-in Normal 3 3" xfId="20"/>
    <cellStyle name="Excel Built-in Normal 3 4" xfId="21"/>
    <cellStyle name="Excel Built-in Normal 3 5" xfId="22"/>
    <cellStyle name="Excel Built-in Normal 3 6" xfId="272"/>
    <cellStyle name="Excel Built-in Normal 3 7" xfId="459"/>
    <cellStyle name="Excel Built-in Normal 3 8" xfId="554"/>
    <cellStyle name="Excel Built-in Normal 3 9" xfId="642"/>
    <cellStyle name="Excel Built-in Normal 4" xfId="23"/>
    <cellStyle name="Excel Built-in Normal 4 2" xfId="24"/>
    <cellStyle name="Excel Built-in Normal 4 2 2" xfId="273"/>
    <cellStyle name="Excel Built-in Normal 4 2 2 2" xfId="274"/>
    <cellStyle name="Excel Built-in Normal 4 2 2 3" xfId="462"/>
    <cellStyle name="Excel Built-in Normal 4 2 2 4" xfId="557"/>
    <cellStyle name="Excel Built-in Normal 4 2 2 5" xfId="645"/>
    <cellStyle name="Excel Built-in Normal 4 2 2 6" xfId="733"/>
    <cellStyle name="Excel Built-in Normal 4 2 3" xfId="461"/>
    <cellStyle name="Excel Built-in Normal 4 2 4" xfId="556"/>
    <cellStyle name="Excel Built-in Normal 4 2 5" xfId="644"/>
    <cellStyle name="Excel Built-in Normal 4 2 6" xfId="732"/>
    <cellStyle name="Excel Built-in Normal 4 3" xfId="275"/>
    <cellStyle name="Excel Built-in Normal 4 4" xfId="460"/>
    <cellStyle name="Excel Built-in Normal 4 5" xfId="555"/>
    <cellStyle name="Excel Built-in Normal 4 6" xfId="643"/>
    <cellStyle name="Excel Built-in Normal 4 7" xfId="731"/>
    <cellStyle name="Excel Built-in Normal 5" xfId="25"/>
    <cellStyle name="Excel Built-in Normal 6" xfId="26"/>
    <cellStyle name="Excel Built-in Normal 7" xfId="27"/>
    <cellStyle name="Excel Built-in Normal 7 2" xfId="276"/>
    <cellStyle name="Excel Built-in Normal 7 3" xfId="463"/>
    <cellStyle name="Excel Built-in Normal 7 4" xfId="558"/>
    <cellStyle name="Excel Built-in Normal 7 5" xfId="646"/>
    <cellStyle name="Excel Built-in Normal 7 6" xfId="734"/>
    <cellStyle name="Excel Built-in Normal 8" xfId="28"/>
    <cellStyle name="Excel Built-in Normal 8 2" xfId="277"/>
    <cellStyle name="Excel Built-in Normal 8 3" xfId="464"/>
    <cellStyle name="Excel Built-in Normal 8 4" xfId="559"/>
    <cellStyle name="Excel Built-in Normal 8 5" xfId="647"/>
    <cellStyle name="Excel Built-in Normal 8 6" xfId="735"/>
    <cellStyle name="Excel Built-in Normal 9" xfId="29"/>
    <cellStyle name="Excel Built-in Normal 9 2" xfId="278"/>
    <cellStyle name="Excel Built-in Normal 9 3" xfId="465"/>
    <cellStyle name="Excel Built-in Normal 9 4" xfId="560"/>
    <cellStyle name="Excel Built-in Normal 9 5" xfId="648"/>
    <cellStyle name="Excel Built-in Normal 9 6" xfId="736"/>
    <cellStyle name="Excel_BuiltIn_Comma" xfId="30"/>
    <cellStyle name="Heading" xfId="31"/>
    <cellStyle name="Heading 1" xfId="32"/>
    <cellStyle name="Heading 2" xfId="279"/>
    <cellStyle name="Heading 2 2" xfId="280"/>
    <cellStyle name="Heading 2 3" xfId="467"/>
    <cellStyle name="Heading 2 4" xfId="562"/>
    <cellStyle name="Heading 2 5" xfId="650"/>
    <cellStyle name="Heading 2 6" xfId="738"/>
    <cellStyle name="Heading 3" xfId="466"/>
    <cellStyle name="Heading 4" xfId="561"/>
    <cellStyle name="Heading 5" xfId="649"/>
    <cellStyle name="Heading 6" xfId="737"/>
    <cellStyle name="Heading1" xfId="33"/>
    <cellStyle name="Heading1 1" xfId="34"/>
    <cellStyle name="Heading1 2" xfId="281"/>
    <cellStyle name="Heading1 2 2" xfId="282"/>
    <cellStyle name="Heading1 2 3" xfId="469"/>
    <cellStyle name="Heading1 2 4" xfId="564"/>
    <cellStyle name="Heading1 2 5" xfId="652"/>
    <cellStyle name="Heading1 2 6" xfId="740"/>
    <cellStyle name="Heading1 3" xfId="468"/>
    <cellStyle name="Heading1 4" xfId="563"/>
    <cellStyle name="Heading1 5" xfId="651"/>
    <cellStyle name="Heading1 6" xfId="739"/>
    <cellStyle name="Millares" xfId="2" builtinId="3"/>
    <cellStyle name="Millares 10" xfId="470"/>
    <cellStyle name="Millares 10 2" xfId="284"/>
    <cellStyle name="Millares 12" xfId="36"/>
    <cellStyle name="Millares 16" xfId="37"/>
    <cellStyle name="Millares 19" xfId="38"/>
    <cellStyle name="Millares 2" xfId="35"/>
    <cellStyle name="Millares 2 10" xfId="40"/>
    <cellStyle name="Millares 2 10 2" xfId="286"/>
    <cellStyle name="Millares 2 10 3" xfId="472"/>
    <cellStyle name="Millares 2 10 4" xfId="566"/>
    <cellStyle name="Millares 2 10 5" xfId="654"/>
    <cellStyle name="Millares 2 10 6" xfId="742"/>
    <cellStyle name="Millares 2 11" xfId="41"/>
    <cellStyle name="Millares 2 11 2" xfId="287"/>
    <cellStyle name="Millares 2 11 3" xfId="473"/>
    <cellStyle name="Millares 2 11 4" xfId="567"/>
    <cellStyle name="Millares 2 11 5" xfId="655"/>
    <cellStyle name="Millares 2 11 6" xfId="743"/>
    <cellStyle name="Millares 2 12" xfId="42"/>
    <cellStyle name="Millares 2 12 2" xfId="288"/>
    <cellStyle name="Millares 2 12 3" xfId="474"/>
    <cellStyle name="Millares 2 12 4" xfId="568"/>
    <cellStyle name="Millares 2 12 5" xfId="656"/>
    <cellStyle name="Millares 2 12 6" xfId="744"/>
    <cellStyle name="Millares 2 13" xfId="43"/>
    <cellStyle name="Millares 2 13 2" xfId="289"/>
    <cellStyle name="Millares 2 13 3" xfId="475"/>
    <cellStyle name="Millares 2 13 4" xfId="569"/>
    <cellStyle name="Millares 2 13 5" xfId="657"/>
    <cellStyle name="Millares 2 13 6" xfId="745"/>
    <cellStyle name="Millares 2 14" xfId="44"/>
    <cellStyle name="Millares 2 14 2" xfId="290"/>
    <cellStyle name="Millares 2 14 3" xfId="476"/>
    <cellStyle name="Millares 2 14 4" xfId="570"/>
    <cellStyle name="Millares 2 14 5" xfId="658"/>
    <cellStyle name="Millares 2 14 6" xfId="746"/>
    <cellStyle name="Millares 2 15" xfId="45"/>
    <cellStyle name="Millares 2 15 2" xfId="291"/>
    <cellStyle name="Millares 2 15 3" xfId="477"/>
    <cellStyle name="Millares 2 15 4" xfId="571"/>
    <cellStyle name="Millares 2 15 5" xfId="659"/>
    <cellStyle name="Millares 2 15 6" xfId="747"/>
    <cellStyle name="Millares 2 16" xfId="46"/>
    <cellStyle name="Millares 2 16 2" xfId="292"/>
    <cellStyle name="Millares 2 16 3" xfId="478"/>
    <cellStyle name="Millares 2 16 4" xfId="572"/>
    <cellStyle name="Millares 2 16 5" xfId="660"/>
    <cellStyle name="Millares 2 16 6" xfId="748"/>
    <cellStyle name="Millares 2 17" xfId="47"/>
    <cellStyle name="Millares 2 17 2" xfId="293"/>
    <cellStyle name="Millares 2 17 3" xfId="479"/>
    <cellStyle name="Millares 2 17 4" xfId="573"/>
    <cellStyle name="Millares 2 17 5" xfId="661"/>
    <cellStyle name="Millares 2 17 6" xfId="749"/>
    <cellStyle name="Millares 2 18" xfId="48"/>
    <cellStyle name="Millares 2 18 2" xfId="294"/>
    <cellStyle name="Millares 2 18 3" xfId="480"/>
    <cellStyle name="Millares 2 18 4" xfId="574"/>
    <cellStyle name="Millares 2 18 5" xfId="662"/>
    <cellStyle name="Millares 2 18 6" xfId="750"/>
    <cellStyle name="Millares 2 19" xfId="49"/>
    <cellStyle name="Millares 2 2" xfId="39"/>
    <cellStyle name="Millares 2 2 10" xfId="296"/>
    <cellStyle name="Millares 2 2 11" xfId="297"/>
    <cellStyle name="Millares 2 2 12" xfId="298"/>
    <cellStyle name="Millares 2 2 13" xfId="299"/>
    <cellStyle name="Millares 2 2 14" xfId="481"/>
    <cellStyle name="Millares 2 2 15" xfId="575"/>
    <cellStyle name="Millares 2 2 16" xfId="663"/>
    <cellStyle name="Millares 2 2 17" xfId="751"/>
    <cellStyle name="Millares 2 2 2" xfId="50"/>
    <cellStyle name="Millares 2 2 2 2" xfId="51"/>
    <cellStyle name="Millares 2 2 2 2 2" xfId="301"/>
    <cellStyle name="Millares 2 2 2 2 2 2" xfId="302"/>
    <cellStyle name="Millares 2 2 2 3" xfId="300"/>
    <cellStyle name="Millares 2 2 3" xfId="52"/>
    <cellStyle name="Millares 2 2 3 2" xfId="303"/>
    <cellStyle name="Millares 2 2 4" xfId="53"/>
    <cellStyle name="Millares 2 2 4 2" xfId="304"/>
    <cellStyle name="Millares 2 2 5" xfId="54"/>
    <cellStyle name="Millares 2 2 5 2" xfId="305"/>
    <cellStyle name="Millares 2 2 6" xfId="295"/>
    <cellStyle name="Millares 2 2 6 2" xfId="306"/>
    <cellStyle name="Millares 2 2 6 2 2" xfId="307"/>
    <cellStyle name="Millares 2 2 6 3" xfId="482"/>
    <cellStyle name="Millares 2 2 6 4" xfId="576"/>
    <cellStyle name="Millares 2 2 6 5" xfId="664"/>
    <cellStyle name="Millares 2 2 6 6" xfId="752"/>
    <cellStyle name="Millares 2 2 7" xfId="308"/>
    <cellStyle name="Millares 2 2 8" xfId="309"/>
    <cellStyle name="Millares 2 2 9" xfId="310"/>
    <cellStyle name="Millares 2 20" xfId="55"/>
    <cellStyle name="Millares 2 21" xfId="56"/>
    <cellStyle name="Millares 2 22" xfId="57"/>
    <cellStyle name="Millares 2 23" xfId="58"/>
    <cellStyle name="Millares 2 24" xfId="59"/>
    <cellStyle name="Millares 2 25" xfId="60"/>
    <cellStyle name="Millares 2 26" xfId="61"/>
    <cellStyle name="Millares 2 27" xfId="62"/>
    <cellStyle name="Millares 2 28" xfId="63"/>
    <cellStyle name="Millares 2 29" xfId="64"/>
    <cellStyle name="Millares 2 3" xfId="65"/>
    <cellStyle name="Millares 2 3 10" xfId="311"/>
    <cellStyle name="Millares 2 3 11" xfId="312"/>
    <cellStyle name="Millares 2 3 12" xfId="313"/>
    <cellStyle name="Millares 2 3 13" xfId="314"/>
    <cellStyle name="Millares 2 3 14" xfId="483"/>
    <cellStyle name="Millares 2 3 15" xfId="577"/>
    <cellStyle name="Millares 2 3 16" xfId="665"/>
    <cellStyle name="Millares 2 3 17" xfId="753"/>
    <cellStyle name="Millares 2 3 2" xfId="66"/>
    <cellStyle name="Millares 2 3 2 2" xfId="315"/>
    <cellStyle name="Millares 2 3 2 2 2" xfId="316"/>
    <cellStyle name="Millares 2 3 2 2 3" xfId="485"/>
    <cellStyle name="Millares 2 3 2 2 4" xfId="579"/>
    <cellStyle name="Millares 2 3 2 2 5" xfId="667"/>
    <cellStyle name="Millares 2 3 2 2 6" xfId="755"/>
    <cellStyle name="Millares 2 3 2 3" xfId="484"/>
    <cellStyle name="Millares 2 3 2 4" xfId="578"/>
    <cellStyle name="Millares 2 3 2 5" xfId="666"/>
    <cellStyle name="Millares 2 3 2 6" xfId="754"/>
    <cellStyle name="Millares 2 3 3" xfId="67"/>
    <cellStyle name="Millares 2 3 3 2" xfId="317"/>
    <cellStyle name="Millares 2 3 4" xfId="68"/>
    <cellStyle name="Millares 2 3 4 2" xfId="318"/>
    <cellStyle name="Millares 2 3 5" xfId="69"/>
    <cellStyle name="Millares 2 3 5 2" xfId="319"/>
    <cellStyle name="Millares 2 3 6" xfId="320"/>
    <cellStyle name="Millares 2 3 6 2" xfId="321"/>
    <cellStyle name="Millares 2 3 6 3" xfId="486"/>
    <cellStyle name="Millares 2 3 6 4" xfId="580"/>
    <cellStyle name="Millares 2 3 6 5" xfId="668"/>
    <cellStyle name="Millares 2 3 6 6" xfId="756"/>
    <cellStyle name="Millares 2 3 7" xfId="322"/>
    <cellStyle name="Millares 2 3 8" xfId="323"/>
    <cellStyle name="Millares 2 3 9" xfId="324"/>
    <cellStyle name="Millares 2 30" xfId="70"/>
    <cellStyle name="Millares 2 31" xfId="71"/>
    <cellStyle name="Millares 2 32" xfId="72"/>
    <cellStyle name="Millares 2 33" xfId="73"/>
    <cellStyle name="Millares 2 34" xfId="74"/>
    <cellStyle name="Millares 2 35" xfId="75"/>
    <cellStyle name="Millares 2 36" xfId="76"/>
    <cellStyle name="Millares 2 37" xfId="77"/>
    <cellStyle name="Millares 2 38" xfId="78"/>
    <cellStyle name="Millares 2 39" xfId="79"/>
    <cellStyle name="Millares 2 4" xfId="80"/>
    <cellStyle name="Millares 2 4 10" xfId="81"/>
    <cellStyle name="Millares 2 4 11" xfId="325"/>
    <cellStyle name="Millares 2 4 12" xfId="487"/>
    <cellStyle name="Millares 2 4 13" xfId="581"/>
    <cellStyle name="Millares 2 4 14" xfId="669"/>
    <cellStyle name="Millares 2 4 15" xfId="757"/>
    <cellStyle name="Millares 2 4 2" xfId="82"/>
    <cellStyle name="Millares 2 4 3" xfId="83"/>
    <cellStyle name="Millares 2 4 4" xfId="84"/>
    <cellStyle name="Millares 2 4 5" xfId="85"/>
    <cellStyle name="Millares 2 4 6" xfId="86"/>
    <cellStyle name="Millares 2 4 7" xfId="87"/>
    <cellStyle name="Millares 2 4 8" xfId="88"/>
    <cellStyle name="Millares 2 4 9" xfId="89"/>
    <cellStyle name="Millares 2 40" xfId="90"/>
    <cellStyle name="Millares 2 41" xfId="91"/>
    <cellStyle name="Millares 2 42" xfId="92"/>
    <cellStyle name="Millares 2 43" xfId="93"/>
    <cellStyle name="Millares 2 44" xfId="94"/>
    <cellStyle name="Millares 2 45" xfId="95"/>
    <cellStyle name="Millares 2 46" xfId="96"/>
    <cellStyle name="Millares 2 47" xfId="97"/>
    <cellStyle name="Millares 2 48" xfId="98"/>
    <cellStyle name="Millares 2 49" xfId="99"/>
    <cellStyle name="Millares 2 5" xfId="100"/>
    <cellStyle name="Millares 2 5 2" xfId="326"/>
    <cellStyle name="Millares 2 50" xfId="101"/>
    <cellStyle name="Millares 2 51" xfId="102"/>
    <cellStyle name="Millares 2 52" xfId="103"/>
    <cellStyle name="Millares 2 53" xfId="104"/>
    <cellStyle name="Millares 2 54" xfId="105"/>
    <cellStyle name="Millares 2 55" xfId="106"/>
    <cellStyle name="Millares 2 56" xfId="107"/>
    <cellStyle name="Millares 2 57" xfId="108"/>
    <cellStyle name="Millares 2 58" xfId="285"/>
    <cellStyle name="Millares 2 58 2" xfId="327"/>
    <cellStyle name="Millares 2 59" xfId="471"/>
    <cellStyle name="Millares 2 6" xfId="109"/>
    <cellStyle name="Millares 2 6 2" xfId="110"/>
    <cellStyle name="Millares 2 6 3" xfId="328"/>
    <cellStyle name="Millares 2 6 4" xfId="488"/>
    <cellStyle name="Millares 2 6 5" xfId="582"/>
    <cellStyle name="Millares 2 6 6" xfId="670"/>
    <cellStyle name="Millares 2 6 7" xfId="758"/>
    <cellStyle name="Millares 2 60" xfId="565"/>
    <cellStyle name="Millares 2 61" xfId="653"/>
    <cellStyle name="Millares 2 62" xfId="741"/>
    <cellStyle name="Millares 2 7" xfId="111"/>
    <cellStyle name="Millares 2 7 2" xfId="112"/>
    <cellStyle name="Millares 2 7 3" xfId="329"/>
    <cellStyle name="Millares 2 7 4" xfId="489"/>
    <cellStyle name="Millares 2 7 5" xfId="583"/>
    <cellStyle name="Millares 2 7 6" xfId="671"/>
    <cellStyle name="Millares 2 7 7" xfId="759"/>
    <cellStyle name="Millares 2 8" xfId="113"/>
    <cellStyle name="Millares 2 8 2" xfId="330"/>
    <cellStyle name="Millares 2 8 3" xfId="490"/>
    <cellStyle name="Millares 2 8 4" xfId="584"/>
    <cellStyle name="Millares 2 8 5" xfId="672"/>
    <cellStyle name="Millares 2 8 6" xfId="760"/>
    <cellStyle name="Millares 2 9" xfId="114"/>
    <cellStyle name="Millares 2 9 2" xfId="331"/>
    <cellStyle name="Millares 2 9 3" xfId="491"/>
    <cellStyle name="Millares 2 9 4" xfId="585"/>
    <cellStyle name="Millares 2 9 5" xfId="673"/>
    <cellStyle name="Millares 2 9 6" xfId="761"/>
    <cellStyle name="Millares 20" xfId="809"/>
    <cellStyle name="Millares 21" xfId="811"/>
    <cellStyle name="Millares 26" xfId="115"/>
    <cellStyle name="Millares 3" xfId="283"/>
    <cellStyle name="Millares 3 10" xfId="332"/>
    <cellStyle name="Millares 3 11" xfId="333"/>
    <cellStyle name="Millares 3 12" xfId="334"/>
    <cellStyle name="Millares 3 13" xfId="335"/>
    <cellStyle name="Millares 3 14" xfId="336"/>
    <cellStyle name="Millares 3 2" xfId="116"/>
    <cellStyle name="Millares 3 2 2" xfId="337"/>
    <cellStyle name="Millares 3 2 2 2" xfId="338"/>
    <cellStyle name="Millares 3 2 2 3" xfId="493"/>
    <cellStyle name="Millares 3 2 2 4" xfId="587"/>
    <cellStyle name="Millares 3 2 2 5" xfId="675"/>
    <cellStyle name="Millares 3 2 2 6" xfId="763"/>
    <cellStyle name="Millares 3 2 3" xfId="492"/>
    <cellStyle name="Millares 3 2 4" xfId="586"/>
    <cellStyle name="Millares 3 2 5" xfId="674"/>
    <cellStyle name="Millares 3 2 6" xfId="762"/>
    <cellStyle name="Millares 3 3" xfId="117"/>
    <cellStyle name="Millares 3 4" xfId="339"/>
    <cellStyle name="Millares 3 5" xfId="340"/>
    <cellStyle name="Millares 3 6" xfId="341"/>
    <cellStyle name="Millares 3 7" xfId="342"/>
    <cellStyle name="Millares 3 8" xfId="343"/>
    <cellStyle name="Millares 3 9" xfId="344"/>
    <cellStyle name="Millares 30" xfId="118"/>
    <cellStyle name="Millares 31" xfId="119"/>
    <cellStyle name="Millares 34" xfId="120"/>
    <cellStyle name="Millares 37" xfId="121"/>
    <cellStyle name="Millares 4" xfId="122"/>
    <cellStyle name="Millares 4 2" xfId="123"/>
    <cellStyle name="Millares 4 2 2" xfId="345"/>
    <cellStyle name="Millares 4 3" xfId="346"/>
    <cellStyle name="Millares 4 4" xfId="494"/>
    <cellStyle name="Millares 4 5" xfId="588"/>
    <cellStyle name="Millares 4 6" xfId="676"/>
    <cellStyle name="Millares 4 7" xfId="764"/>
    <cellStyle name="Millares 40" xfId="124"/>
    <cellStyle name="Millares 43" xfId="125"/>
    <cellStyle name="Millares 46" xfId="126"/>
    <cellStyle name="Millares 5" xfId="495"/>
    <cellStyle name="Millares 5 2" xfId="127"/>
    <cellStyle name="Millares 5 3" xfId="347"/>
    <cellStyle name="Millares 54" xfId="128"/>
    <cellStyle name="Millares 56" xfId="129"/>
    <cellStyle name="Millares 6" xfId="496"/>
    <cellStyle name="Millares 6 2" xfId="348"/>
    <cellStyle name="Millares 7" xfId="497"/>
    <cellStyle name="Millares 7 2" xfId="349"/>
    <cellStyle name="Millares 8" xfId="813"/>
    <cellStyle name="Millares 9" xfId="130"/>
    <cellStyle name="Normal" xfId="0" builtinId="0"/>
    <cellStyle name="Normal 10" xfId="350"/>
    <cellStyle name="Normal 10 2" xfId="351"/>
    <cellStyle name="Normal 11" xfId="131"/>
    <cellStyle name="Normal 11 10" xfId="352"/>
    <cellStyle name="Normal 11 11" xfId="353"/>
    <cellStyle name="Normal 11 12" xfId="354"/>
    <cellStyle name="Normal 11 13" xfId="498"/>
    <cellStyle name="Normal 11 14" xfId="589"/>
    <cellStyle name="Normal 11 15" xfId="677"/>
    <cellStyle name="Normal 11 16" xfId="765"/>
    <cellStyle name="Normal 11 2" xfId="132"/>
    <cellStyle name="Normal 11 2 2" xfId="355"/>
    <cellStyle name="Normal 11 2 3" xfId="499"/>
    <cellStyle name="Normal 11 2 4" xfId="590"/>
    <cellStyle name="Normal 11 2 5" xfId="678"/>
    <cellStyle name="Normal 11 2 6" xfId="766"/>
    <cellStyle name="Normal 11 3" xfId="356"/>
    <cellStyle name="Normal 11 3 2" xfId="357"/>
    <cellStyle name="Normal 11 3 3" xfId="500"/>
    <cellStyle name="Normal 11 3 4" xfId="591"/>
    <cellStyle name="Normal 11 3 5" xfId="679"/>
    <cellStyle name="Normal 11 3 6" xfId="767"/>
    <cellStyle name="Normal 11 4" xfId="358"/>
    <cellStyle name="Normal 11 5" xfId="359"/>
    <cellStyle name="Normal 11 6" xfId="360"/>
    <cellStyle name="Normal 11 7" xfId="361"/>
    <cellStyle name="Normal 11 8" xfId="362"/>
    <cellStyle name="Normal 11 9" xfId="363"/>
    <cellStyle name="Normal 12" xfId="364"/>
    <cellStyle name="Normal 12 2" xfId="365"/>
    <cellStyle name="Normal 13" xfId="801"/>
    <cellStyle name="Normal 14" xfId="366"/>
    <cellStyle name="Normal 14 2" xfId="367"/>
    <cellStyle name="Normal 15" xfId="368"/>
    <cellStyle name="Normal 15 2" xfId="369"/>
    <cellStyle name="Normal 16" xfId="802"/>
    <cellStyle name="Normal 17" xfId="370"/>
    <cellStyle name="Normal 17 2" xfId="371"/>
    <cellStyle name="Normal 18" xfId="372"/>
    <cellStyle name="Normal 18 2" xfId="373"/>
    <cellStyle name="Normal 19" xfId="501"/>
    <cellStyle name="Normal 19 2" xfId="374"/>
    <cellStyle name="Normal 2" xfId="133"/>
    <cellStyle name="Normal 2 10" xfId="134"/>
    <cellStyle name="Normal 2 10 2" xfId="375"/>
    <cellStyle name="Normal 2 10 3" xfId="502"/>
    <cellStyle name="Normal 2 10 4" xfId="592"/>
    <cellStyle name="Normal 2 10 5" xfId="680"/>
    <cellStyle name="Normal 2 10 6" xfId="768"/>
    <cellStyle name="Normal 2 11" xfId="135"/>
    <cellStyle name="Normal 2 11 2" xfId="376"/>
    <cellStyle name="Normal 2 11 3" xfId="503"/>
    <cellStyle name="Normal 2 11 4" xfId="593"/>
    <cellStyle name="Normal 2 11 5" xfId="681"/>
    <cellStyle name="Normal 2 11 6" xfId="769"/>
    <cellStyle name="Normal 2 12" xfId="136"/>
    <cellStyle name="Normal 2 12 2" xfId="377"/>
    <cellStyle name="Normal 2 12 3" xfId="504"/>
    <cellStyle name="Normal 2 12 4" xfId="594"/>
    <cellStyle name="Normal 2 12 5" xfId="682"/>
    <cellStyle name="Normal 2 12 6" xfId="770"/>
    <cellStyle name="Normal 2 13" xfId="137"/>
    <cellStyle name="Normal 2 13 2" xfId="378"/>
    <cellStyle name="Normal 2 13 3" xfId="505"/>
    <cellStyle name="Normal 2 13 4" xfId="595"/>
    <cellStyle name="Normal 2 13 5" xfId="683"/>
    <cellStyle name="Normal 2 13 6" xfId="771"/>
    <cellStyle name="Normal 2 14" xfId="138"/>
    <cellStyle name="Normal 2 14 2" xfId="379"/>
    <cellStyle name="Normal 2 14 3" xfId="506"/>
    <cellStyle name="Normal 2 14 4" xfId="596"/>
    <cellStyle name="Normal 2 14 5" xfId="684"/>
    <cellStyle name="Normal 2 14 6" xfId="772"/>
    <cellStyle name="Normal 2 15" xfId="139"/>
    <cellStyle name="Normal 2 15 2" xfId="380"/>
    <cellStyle name="Normal 2 15 3" xfId="507"/>
    <cellStyle name="Normal 2 15 4" xfId="597"/>
    <cellStyle name="Normal 2 15 5" xfId="685"/>
    <cellStyle name="Normal 2 15 6" xfId="773"/>
    <cellStyle name="Normal 2 16" xfId="140"/>
    <cellStyle name="Normal 2 16 2" xfId="381"/>
    <cellStyle name="Normal 2 16 3" xfId="508"/>
    <cellStyle name="Normal 2 16 4" xfId="598"/>
    <cellStyle name="Normal 2 16 5" xfId="686"/>
    <cellStyle name="Normal 2 16 6" xfId="774"/>
    <cellStyle name="Normal 2 17" xfId="141"/>
    <cellStyle name="Normal 2 17 2" xfId="382"/>
    <cellStyle name="Normal 2 17 3" xfId="509"/>
    <cellStyle name="Normal 2 17 4" xfId="599"/>
    <cellStyle name="Normal 2 17 5" xfId="687"/>
    <cellStyle name="Normal 2 17 6" xfId="775"/>
    <cellStyle name="Normal 2 18" xfId="142"/>
    <cellStyle name="Normal 2 18 2" xfId="383"/>
    <cellStyle name="Normal 2 18 3" xfId="510"/>
    <cellStyle name="Normal 2 18 4" xfId="600"/>
    <cellStyle name="Normal 2 18 5" xfId="688"/>
    <cellStyle name="Normal 2 18 6" xfId="776"/>
    <cellStyle name="Normal 2 19" xfId="143"/>
    <cellStyle name="Normal 2 2" xfId="144"/>
    <cellStyle name="Normal 2 2 10" xfId="384"/>
    <cellStyle name="Normal 2 2 11" xfId="385"/>
    <cellStyle name="Normal 2 2 12" xfId="386"/>
    <cellStyle name="Normal 2 2 13" xfId="387"/>
    <cellStyle name="Normal 2 2 14" xfId="388"/>
    <cellStyle name="Normal 2 2 15" xfId="511"/>
    <cellStyle name="Normal 2 2 16" xfId="601"/>
    <cellStyle name="Normal 2 2 17" xfId="689"/>
    <cellStyle name="Normal 2 2 18" xfId="777"/>
    <cellStyle name="Normal 2 2 2" xfId="145"/>
    <cellStyle name="Normal 2 2 2 2" xfId="146"/>
    <cellStyle name="Normal 2 2 2 2 2" xfId="147"/>
    <cellStyle name="Normal 2 2 3" xfId="148"/>
    <cellStyle name="Normal 2 2 3 2" xfId="149"/>
    <cellStyle name="Normal 2 2 4" xfId="150"/>
    <cellStyle name="Normal 2 2 5" xfId="151"/>
    <cellStyle name="Normal 2 2 6" xfId="152"/>
    <cellStyle name="Normal 2 2 7" xfId="389"/>
    <cellStyle name="Normal 2 2 7 2" xfId="390"/>
    <cellStyle name="Normal 2 2 7 3" xfId="512"/>
    <cellStyle name="Normal 2 2 7 4" xfId="602"/>
    <cellStyle name="Normal 2 2 7 5" xfId="690"/>
    <cellStyle name="Normal 2 2 7 6" xfId="778"/>
    <cellStyle name="Normal 2 2 8" xfId="391"/>
    <cellStyle name="Normal 2 2 9" xfId="392"/>
    <cellStyle name="Normal 2 20" xfId="153"/>
    <cellStyle name="Normal 2 21" xfId="154"/>
    <cellStyle name="Normal 2 22" xfId="155"/>
    <cellStyle name="Normal 2 23" xfId="156"/>
    <cellStyle name="Normal 2 24" xfId="157"/>
    <cellStyle name="Normal 2 25" xfId="158"/>
    <cellStyle name="Normal 2 26" xfId="159"/>
    <cellStyle name="Normal 2 27" xfId="160"/>
    <cellStyle name="Normal 2 28" xfId="161"/>
    <cellStyle name="Normal 2 29" xfId="162"/>
    <cellStyle name="Normal 2 3" xfId="163"/>
    <cellStyle name="Normal 2 3 10" xfId="691"/>
    <cellStyle name="Normal 2 3 11" xfId="779"/>
    <cellStyle name="Normal 2 3 2" xfId="164"/>
    <cellStyle name="Normal 2 3 2 2" xfId="165"/>
    <cellStyle name="Normal 2 3 2 3" xfId="393"/>
    <cellStyle name="Normal 2 3 2 4" xfId="514"/>
    <cellStyle name="Normal 2 3 2 5" xfId="604"/>
    <cellStyle name="Normal 2 3 2 6" xfId="692"/>
    <cellStyle name="Normal 2 3 2 7" xfId="780"/>
    <cellStyle name="Normal 2 3 3" xfId="166"/>
    <cellStyle name="Normal 2 3 4" xfId="167"/>
    <cellStyle name="Normal 2 3 5" xfId="168"/>
    <cellStyle name="Normal 2 3 6" xfId="169"/>
    <cellStyle name="Normal 2 3 7" xfId="394"/>
    <cellStyle name="Normal 2 3 8" xfId="513"/>
    <cellStyle name="Normal 2 3 9" xfId="603"/>
    <cellStyle name="Normal 2 30" xfId="170"/>
    <cellStyle name="Normal 2 31" xfId="171"/>
    <cellStyle name="Normal 2 32" xfId="172"/>
    <cellStyle name="Normal 2 33" xfId="173"/>
    <cellStyle name="Normal 2 34" xfId="174"/>
    <cellStyle name="Normal 2 35" xfId="175"/>
    <cellStyle name="Normal 2 36" xfId="176"/>
    <cellStyle name="Normal 2 37" xfId="177"/>
    <cellStyle name="Normal 2 38" xfId="178"/>
    <cellStyle name="Normal 2 39" xfId="179"/>
    <cellStyle name="Normal 2 4" xfId="180"/>
    <cellStyle name="Normal 2 4 10" xfId="781"/>
    <cellStyle name="Normal 2 4 2" xfId="181"/>
    <cellStyle name="Normal 2 4 3" xfId="182"/>
    <cellStyle name="Normal 2 4 4" xfId="183"/>
    <cellStyle name="Normal 2 4 5" xfId="184"/>
    <cellStyle name="Normal 2 4 6" xfId="395"/>
    <cellStyle name="Normal 2 4 7" xfId="515"/>
    <cellStyle name="Normal 2 4 8" xfId="605"/>
    <cellStyle name="Normal 2 4 9" xfId="693"/>
    <cellStyle name="Normal 2 40" xfId="185"/>
    <cellStyle name="Normal 2 41" xfId="186"/>
    <cellStyle name="Normal 2 42" xfId="187"/>
    <cellStyle name="Normal 2 43" xfId="188"/>
    <cellStyle name="Normal 2 44" xfId="189"/>
    <cellStyle name="Normal 2 45" xfId="190"/>
    <cellStyle name="Normal 2 46" xfId="191"/>
    <cellStyle name="Normal 2 47" xfId="192"/>
    <cellStyle name="Normal 2 48" xfId="193"/>
    <cellStyle name="Normal 2 49" xfId="194"/>
    <cellStyle name="Normal 2 5" xfId="195"/>
    <cellStyle name="Normal 2 5 2" xfId="196"/>
    <cellStyle name="Normal 2 5 3" xfId="396"/>
    <cellStyle name="Normal 2 5 4" xfId="516"/>
    <cellStyle name="Normal 2 5 5" xfId="606"/>
    <cellStyle name="Normal 2 5 6" xfId="694"/>
    <cellStyle name="Normal 2 5 7" xfId="782"/>
    <cellStyle name="Normal 2 50" xfId="197"/>
    <cellStyle name="Normal 2 51" xfId="198"/>
    <cellStyle name="Normal 2 52" xfId="199"/>
    <cellStyle name="Normal 2 53" xfId="200"/>
    <cellStyle name="Normal 2 54" xfId="201"/>
    <cellStyle name="Normal 2 6" xfId="202"/>
    <cellStyle name="Normal 2 6 2" xfId="203"/>
    <cellStyle name="Normal 2 6 3" xfId="397"/>
    <cellStyle name="Normal 2 6 4" xfId="517"/>
    <cellStyle name="Normal 2 6 5" xfId="607"/>
    <cellStyle name="Normal 2 6 6" xfId="695"/>
    <cellStyle name="Normal 2 6 7" xfId="783"/>
    <cellStyle name="Normal 2 7" xfId="204"/>
    <cellStyle name="Normal 2 7 2" xfId="205"/>
    <cellStyle name="Normal 2 7 3" xfId="398"/>
    <cellStyle name="Normal 2 7 4" xfId="518"/>
    <cellStyle name="Normal 2 7 5" xfId="608"/>
    <cellStyle name="Normal 2 7 6" xfId="696"/>
    <cellStyle name="Normal 2 7 7" xfId="784"/>
    <cellStyle name="Normal 2 8" xfId="206"/>
    <cellStyle name="Normal 2 8 2" xfId="399"/>
    <cellStyle name="Normal 2 8 3" xfId="519"/>
    <cellStyle name="Normal 2 8 4" xfId="609"/>
    <cellStyle name="Normal 2 8 5" xfId="697"/>
    <cellStyle name="Normal 2 8 6" xfId="785"/>
    <cellStyle name="Normal 2 9" xfId="207"/>
    <cellStyle name="Normal 2 9 2" xfId="400"/>
    <cellStyle name="Normal 2 9 3" xfId="520"/>
    <cellStyle name="Normal 2 9 4" xfId="610"/>
    <cellStyle name="Normal 2 9 5" xfId="698"/>
    <cellStyle name="Normal 2 9 6" xfId="786"/>
    <cellStyle name="Normal 20" xfId="401"/>
    <cellStyle name="Normal 20 2" xfId="402"/>
    <cellStyle name="Normal 21" xfId="403"/>
    <cellStyle name="Normal 21 2" xfId="404"/>
    <cellStyle name="Normal 22" xfId="803"/>
    <cellStyle name="Normal 23" xfId="804"/>
    <cellStyle name="Normal 24" xfId="805"/>
    <cellStyle name="Normal 25" xfId="806"/>
    <cellStyle name="Normal 26" xfId="807"/>
    <cellStyle name="Normal 27" xfId="808"/>
    <cellStyle name="Normal 28" xfId="810"/>
    <cellStyle name="Normal 29" xfId="812"/>
    <cellStyle name="Normal 3" xfId="208"/>
    <cellStyle name="Normal 3 10" xfId="405"/>
    <cellStyle name="Normal 3 11" xfId="406"/>
    <cellStyle name="Normal 3 12" xfId="407"/>
    <cellStyle name="Normal 3 13" xfId="408"/>
    <cellStyle name="Normal 3 14" xfId="409"/>
    <cellStyle name="Normal 3 15" xfId="410"/>
    <cellStyle name="Normal 3 16" xfId="521"/>
    <cellStyle name="Normal 3 17" xfId="611"/>
    <cellStyle name="Normal 3 18" xfId="699"/>
    <cellStyle name="Normal 3 19" xfId="787"/>
    <cellStyle name="Normal 3 2" xfId="209"/>
    <cellStyle name="Normal 3 2 2" xfId="210"/>
    <cellStyle name="Normal 3 2 3" xfId="411"/>
    <cellStyle name="Normal 3 2 4" xfId="522"/>
    <cellStyle name="Normal 3 2 5" xfId="612"/>
    <cellStyle name="Normal 3 2 6" xfId="700"/>
    <cellStyle name="Normal 3 2 7" xfId="788"/>
    <cellStyle name="Normal 3 3" xfId="211"/>
    <cellStyle name="Normal 3 3 2" xfId="212"/>
    <cellStyle name="Normal 3 3 3" xfId="412"/>
    <cellStyle name="Normal 3 3 4" xfId="523"/>
    <cellStyle name="Normal 3 3 5" xfId="613"/>
    <cellStyle name="Normal 3 3 6" xfId="701"/>
    <cellStyle name="Normal 3 3 7" xfId="789"/>
    <cellStyle name="Normal 3 4" xfId="213"/>
    <cellStyle name="Normal 3 5" xfId="413"/>
    <cellStyle name="Normal 3 5 2" xfId="414"/>
    <cellStyle name="Normal 3 5 3" xfId="524"/>
    <cellStyle name="Normal 3 5 4" xfId="614"/>
    <cellStyle name="Normal 3 5 5" xfId="702"/>
    <cellStyle name="Normal 3 5 6" xfId="790"/>
    <cellStyle name="Normal 3 6" xfId="415"/>
    <cellStyle name="Normal 3 7" xfId="416"/>
    <cellStyle name="Normal 3 8" xfId="417"/>
    <cellStyle name="Normal 3 9" xfId="418"/>
    <cellStyle name="Normal 4" xfId="214"/>
    <cellStyle name="Normal 4 2" xfId="215"/>
    <cellStyle name="Normal 4 2 2" xfId="216"/>
    <cellStyle name="Normal 4 3" xfId="419"/>
    <cellStyle name="Normal 4 4" xfId="525"/>
    <cellStyle name="Normal 4 5" xfId="615"/>
    <cellStyle name="Normal 4 6" xfId="703"/>
    <cellStyle name="Normal 4 7" xfId="791"/>
    <cellStyle name="Normal 5" xfId="217"/>
    <cellStyle name="Normal 5 2" xfId="218"/>
    <cellStyle name="Normal 5 3" xfId="420"/>
    <cellStyle name="Normal 5 4" xfId="526"/>
    <cellStyle name="Normal 5 5" xfId="616"/>
    <cellStyle name="Normal 5 6" xfId="704"/>
    <cellStyle name="Normal 5 7" xfId="792"/>
    <cellStyle name="Normal 56" xfId="219"/>
    <cellStyle name="Normal 57" xfId="220"/>
    <cellStyle name="Normal 6" xfId="527"/>
    <cellStyle name="Normal 6 2" xfId="221"/>
    <cellStyle name="Normal 6 2 2" xfId="222"/>
    <cellStyle name="Normal 6 2 3" xfId="421"/>
    <cellStyle name="Normal 6 2 4" xfId="528"/>
    <cellStyle name="Normal 6 2 5" xfId="617"/>
    <cellStyle name="Normal 6 2 6" xfId="705"/>
    <cellStyle name="Normal 6 2 7" xfId="793"/>
    <cellStyle name="Normal 6 3" xfId="422"/>
    <cellStyle name="Normal 7" xfId="529"/>
    <cellStyle name="Normal 7 2" xfId="223"/>
    <cellStyle name="Normal 7 3" xfId="423"/>
    <cellStyle name="Normal 8" xfId="224"/>
    <cellStyle name="Normal 8 10" xfId="424"/>
    <cellStyle name="Normal 8 11" xfId="425"/>
    <cellStyle name="Normal 8 12" xfId="426"/>
    <cellStyle name="Normal 8 13" xfId="530"/>
    <cellStyle name="Normal 8 14" xfId="618"/>
    <cellStyle name="Normal 8 15" xfId="706"/>
    <cellStyle name="Normal 8 16" xfId="794"/>
    <cellStyle name="Normal 8 2" xfId="225"/>
    <cellStyle name="Normal 8 2 2" xfId="427"/>
    <cellStyle name="Normal 8 2 3" xfId="531"/>
    <cellStyle name="Normal 8 2 4" xfId="619"/>
    <cellStyle name="Normal 8 2 5" xfId="707"/>
    <cellStyle name="Normal 8 2 6" xfId="795"/>
    <cellStyle name="Normal 8 3" xfId="428"/>
    <cellStyle name="Normal 8 3 2" xfId="429"/>
    <cellStyle name="Normal 8 3 3" xfId="532"/>
    <cellStyle name="Normal 8 3 4" xfId="620"/>
    <cellStyle name="Normal 8 3 5" xfId="708"/>
    <cellStyle name="Normal 8 3 6" xfId="796"/>
    <cellStyle name="Normal 8 4" xfId="430"/>
    <cellStyle name="Normal 8 5" xfId="431"/>
    <cellStyle name="Normal 8 6" xfId="432"/>
    <cellStyle name="Normal 8 7" xfId="433"/>
    <cellStyle name="Normal 8 8" xfId="434"/>
    <cellStyle name="Normal 8 9" xfId="435"/>
    <cellStyle name="Normal 9" xfId="436"/>
    <cellStyle name="Normal 9 2" xfId="437"/>
    <cellStyle name="Result" xfId="226"/>
    <cellStyle name="Result 1" xfId="227"/>
    <cellStyle name="Result 2" xfId="438"/>
    <cellStyle name="Result 2 2" xfId="439"/>
    <cellStyle name="Result 2 3" xfId="534"/>
    <cellStyle name="Result 2 4" xfId="622"/>
    <cellStyle name="Result 2 5" xfId="710"/>
    <cellStyle name="Result 2 6" xfId="798"/>
    <cellStyle name="Result 3" xfId="533"/>
    <cellStyle name="Result 4" xfId="621"/>
    <cellStyle name="Result 5" xfId="709"/>
    <cellStyle name="Result 6" xfId="797"/>
    <cellStyle name="Result2" xfId="228"/>
    <cellStyle name="Result2 1" xfId="229"/>
    <cellStyle name="Result2 2" xfId="440"/>
    <cellStyle name="Result2 2 2" xfId="441"/>
    <cellStyle name="Result2 2 3" xfId="536"/>
    <cellStyle name="Result2 2 4" xfId="624"/>
    <cellStyle name="Result2 2 5" xfId="712"/>
    <cellStyle name="Result2 2 6" xfId="800"/>
    <cellStyle name="Result2 3" xfId="535"/>
    <cellStyle name="Result2 4" xfId="623"/>
    <cellStyle name="Result2 5" xfId="711"/>
    <cellStyle name="Result2 6" xfId="799"/>
    <cellStyle name="TableStyleLight1" xfId="8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51"/>
  <sheetViews>
    <sheetView showGridLines="0" tabSelected="1" topLeftCell="H136" zoomScale="90" zoomScaleNormal="90" workbookViewId="0">
      <selection activeCell="B17" sqref="B17:B83"/>
    </sheetView>
  </sheetViews>
  <sheetFormatPr baseColWidth="10" defaultRowHeight="15"/>
  <cols>
    <col min="1" max="1" width="24.5703125" style="1" customWidth="1"/>
    <col min="2" max="2" width="16.85546875" style="1" customWidth="1"/>
    <col min="3" max="3" width="13.5703125" style="1" customWidth="1"/>
    <col min="4" max="4" width="12.85546875" style="1" customWidth="1"/>
    <col min="5" max="5" width="22.85546875" style="1" customWidth="1"/>
    <col min="6" max="6" width="63.7109375" style="1" customWidth="1"/>
    <col min="7" max="7" width="59.7109375" style="1" customWidth="1"/>
    <col min="8" max="8" width="16.7109375" style="1" customWidth="1"/>
    <col min="9" max="9" width="19.7109375" style="1" customWidth="1"/>
    <col min="10" max="10" width="19.85546875" style="1" customWidth="1"/>
    <col min="11" max="11" width="35.42578125" style="1" customWidth="1"/>
    <col min="12" max="12" width="29.5703125" style="1" bestFit="1" customWidth="1"/>
    <col min="13" max="13" width="17.7109375" style="1" customWidth="1"/>
    <col min="14" max="14" width="22.7109375" style="14" customWidth="1"/>
    <col min="15" max="15" width="29.5703125" style="1" bestFit="1" customWidth="1"/>
    <col min="16" max="17" width="28.7109375" style="1" customWidth="1"/>
    <col min="18" max="18" width="33.7109375" style="1" customWidth="1"/>
    <col min="19" max="19" width="27.85546875" style="1" customWidth="1"/>
    <col min="20" max="20" width="11.42578125" style="1" customWidth="1"/>
    <col min="21" max="21" width="12.5703125" style="1" customWidth="1"/>
    <col min="22" max="24" width="11.42578125" style="1" customWidth="1"/>
    <col min="25" max="16384" width="11.42578125" style="1"/>
  </cols>
  <sheetData>
    <row r="1" spans="1:19" ht="15.75">
      <c r="A1" s="34"/>
      <c r="B1" s="34"/>
      <c r="C1" s="34"/>
      <c r="D1" s="34"/>
      <c r="E1" s="34"/>
      <c r="F1" s="34"/>
      <c r="G1" s="34"/>
      <c r="H1" s="34"/>
      <c r="I1" s="34"/>
      <c r="J1" s="34"/>
      <c r="K1" s="34"/>
      <c r="L1" s="34"/>
      <c r="M1" s="34"/>
      <c r="N1" s="24"/>
      <c r="O1" s="34"/>
      <c r="P1" s="34"/>
      <c r="Q1" s="34"/>
      <c r="R1" s="34"/>
      <c r="S1" s="34"/>
    </row>
    <row r="2" spans="1:19" ht="15.75">
      <c r="A2" s="2"/>
      <c r="B2" s="2"/>
      <c r="C2" s="2"/>
      <c r="D2" s="3" t="s">
        <v>11</v>
      </c>
      <c r="E2" s="4"/>
      <c r="F2" s="4"/>
      <c r="G2" s="4"/>
      <c r="H2" s="4"/>
      <c r="I2" s="5"/>
      <c r="J2" s="2"/>
      <c r="K2" s="2"/>
      <c r="L2" s="2"/>
      <c r="M2" s="2"/>
      <c r="N2" s="25"/>
      <c r="O2" s="6"/>
      <c r="P2" s="6"/>
      <c r="Q2" s="6"/>
      <c r="R2" s="2"/>
      <c r="S2" s="2"/>
    </row>
    <row r="3" spans="1:19" ht="15.75">
      <c r="A3" s="2"/>
      <c r="B3" s="2"/>
      <c r="C3" s="2"/>
      <c r="D3" s="149" t="s">
        <v>20</v>
      </c>
      <c r="E3" s="149"/>
      <c r="F3" s="149"/>
      <c r="G3" s="149"/>
      <c r="H3" s="149"/>
      <c r="I3" s="149"/>
      <c r="J3" s="7"/>
      <c r="K3" s="7"/>
      <c r="L3" s="7"/>
      <c r="M3" s="7"/>
      <c r="N3" s="26"/>
      <c r="O3" s="6"/>
      <c r="P3" s="6"/>
      <c r="Q3" s="6"/>
      <c r="R3" s="2"/>
      <c r="S3" s="2"/>
    </row>
    <row r="4" spans="1:19" ht="15.75">
      <c r="A4" s="2"/>
      <c r="B4" s="2"/>
      <c r="C4" s="2"/>
      <c r="D4" s="149" t="s">
        <v>21</v>
      </c>
      <c r="E4" s="149"/>
      <c r="F4" s="149"/>
      <c r="G4" s="149"/>
      <c r="H4" s="149"/>
      <c r="I4" s="149"/>
      <c r="J4" s="8"/>
      <c r="K4" s="8"/>
      <c r="L4" s="8"/>
      <c r="M4" s="8"/>
      <c r="N4" s="27"/>
      <c r="O4" s="6"/>
      <c r="P4" s="6"/>
      <c r="Q4" s="6"/>
      <c r="R4" s="2"/>
      <c r="S4" s="2"/>
    </row>
    <row r="5" spans="1:19" ht="15.75">
      <c r="A5" s="2"/>
      <c r="B5" s="2"/>
      <c r="C5" s="2"/>
      <c r="D5" s="150" t="s">
        <v>23</v>
      </c>
      <c r="E5" s="150"/>
      <c r="F5" s="150"/>
      <c r="G5" s="150"/>
      <c r="H5" s="150"/>
      <c r="I5" s="150"/>
      <c r="J5" s="8"/>
      <c r="K5" s="8"/>
      <c r="L5" s="8"/>
      <c r="M5" s="8"/>
      <c r="N5" s="27"/>
      <c r="O5" s="18"/>
      <c r="P5" s="6"/>
      <c r="Q5" s="6"/>
      <c r="R5" s="2"/>
      <c r="S5" s="2"/>
    </row>
    <row r="6" spans="1:19" ht="15.75">
      <c r="A6" s="2"/>
      <c r="B6" s="2"/>
      <c r="C6" s="2"/>
      <c r="D6" s="150" t="s">
        <v>22</v>
      </c>
      <c r="E6" s="150"/>
      <c r="F6" s="150"/>
      <c r="G6" s="150"/>
      <c r="H6" s="150"/>
      <c r="I6" s="150"/>
      <c r="J6" s="8"/>
      <c r="K6" s="8"/>
      <c r="L6" s="22"/>
      <c r="M6" s="8"/>
      <c r="N6" s="27"/>
      <c r="O6" s="6"/>
      <c r="P6" s="6"/>
      <c r="Q6" s="6"/>
      <c r="R6" s="2"/>
      <c r="S6" s="2"/>
    </row>
    <row r="7" spans="1:19" ht="15.75">
      <c r="A7" s="2"/>
      <c r="B7" s="2"/>
      <c r="C7" s="2"/>
      <c r="D7" s="151"/>
      <c r="E7" s="151"/>
      <c r="F7" s="151"/>
      <c r="G7" s="151"/>
      <c r="H7" s="151"/>
      <c r="I7" s="151"/>
      <c r="J7" s="151"/>
      <c r="K7" s="151"/>
      <c r="L7" s="151"/>
      <c r="M7" s="151"/>
      <c r="N7" s="24"/>
      <c r="O7" s="6"/>
      <c r="P7" s="6"/>
      <c r="Q7" s="6"/>
      <c r="R7" s="2"/>
      <c r="S7" s="2"/>
    </row>
    <row r="8" spans="1:19">
      <c r="A8" s="2"/>
      <c r="B8" s="2"/>
      <c r="C8" s="2"/>
      <c r="D8" s="2"/>
      <c r="E8" s="2"/>
      <c r="F8" s="2"/>
      <c r="G8" s="2"/>
      <c r="H8" s="2"/>
      <c r="I8" s="2"/>
      <c r="J8" s="2"/>
      <c r="K8" s="2"/>
      <c r="L8" s="2"/>
      <c r="M8" s="2"/>
      <c r="N8" s="25"/>
      <c r="O8" s="6"/>
      <c r="P8" s="6"/>
      <c r="Q8" s="6"/>
      <c r="R8" s="2"/>
      <c r="S8" s="2"/>
    </row>
    <row r="9" spans="1:19">
      <c r="A9" s="2"/>
      <c r="B9" s="2"/>
      <c r="C9" s="2"/>
      <c r="D9" s="2"/>
      <c r="E9" s="2"/>
      <c r="F9" s="2"/>
      <c r="G9" s="2"/>
      <c r="H9" s="2"/>
      <c r="I9" s="2"/>
      <c r="J9" s="2"/>
      <c r="K9" s="2"/>
      <c r="L9" s="36"/>
      <c r="M9" s="2"/>
      <c r="N9" s="25"/>
      <c r="O9" s="6"/>
      <c r="P9" s="6"/>
      <c r="Q9" s="6"/>
      <c r="R9" s="2"/>
      <c r="S9" s="2"/>
    </row>
    <row r="10" spans="1:19">
      <c r="A10" s="2"/>
      <c r="B10" s="2"/>
      <c r="C10" s="2"/>
      <c r="D10" s="2"/>
      <c r="E10" s="2"/>
      <c r="F10" s="2"/>
      <c r="G10" s="2"/>
      <c r="H10" s="2"/>
      <c r="I10" s="2"/>
      <c r="J10" s="2"/>
      <c r="K10" s="2"/>
      <c r="L10" s="2"/>
      <c r="M10" s="2"/>
      <c r="N10" s="25"/>
      <c r="O10" s="6"/>
      <c r="P10" s="6"/>
      <c r="Q10" s="6"/>
      <c r="R10" s="2"/>
      <c r="S10" s="2"/>
    </row>
    <row r="11" spans="1:19" ht="18">
      <c r="A11" s="2"/>
      <c r="B11" s="2"/>
      <c r="C11" s="2"/>
      <c r="D11" s="2"/>
      <c r="E11" s="2"/>
      <c r="F11" s="2"/>
      <c r="G11" s="2"/>
      <c r="H11" s="2"/>
      <c r="I11" s="2"/>
      <c r="J11" s="2"/>
      <c r="K11" s="2"/>
      <c r="L11" s="2"/>
      <c r="M11" s="2"/>
      <c r="N11" s="25"/>
      <c r="O11" s="6"/>
      <c r="P11" s="19">
        <f>+N15+O15+P15</f>
        <v>449500</v>
      </c>
      <c r="Q11" s="20"/>
      <c r="R11" s="2"/>
      <c r="S11" s="2"/>
    </row>
    <row r="12" spans="1:19" ht="15" customHeight="1">
      <c r="A12" s="145" t="s">
        <v>12</v>
      </c>
      <c r="B12" s="145" t="s">
        <v>16</v>
      </c>
      <c r="C12" s="145" t="s">
        <v>13</v>
      </c>
      <c r="D12" s="145" t="s">
        <v>4</v>
      </c>
      <c r="E12" s="146" t="s">
        <v>3</v>
      </c>
      <c r="F12" s="146" t="s">
        <v>14</v>
      </c>
      <c r="G12" s="145"/>
      <c r="H12" s="145" t="s">
        <v>5</v>
      </c>
      <c r="I12" s="145" t="s">
        <v>6</v>
      </c>
      <c r="J12" s="145" t="s">
        <v>7</v>
      </c>
      <c r="K12" s="138" t="s">
        <v>0</v>
      </c>
      <c r="L12" s="145" t="s">
        <v>8</v>
      </c>
      <c r="M12" s="145"/>
      <c r="N12" s="135" t="s">
        <v>182</v>
      </c>
      <c r="O12" s="135" t="s">
        <v>183</v>
      </c>
      <c r="P12" s="135" t="s">
        <v>184</v>
      </c>
      <c r="Q12" s="135" t="s">
        <v>185</v>
      </c>
      <c r="R12" s="138" t="s">
        <v>10</v>
      </c>
      <c r="S12" s="138" t="s">
        <v>9</v>
      </c>
    </row>
    <row r="13" spans="1:19" ht="15" customHeight="1">
      <c r="A13" s="145"/>
      <c r="B13" s="145"/>
      <c r="C13" s="145"/>
      <c r="D13" s="145"/>
      <c r="E13" s="146" t="s">
        <v>3</v>
      </c>
      <c r="F13" s="146"/>
      <c r="G13" s="145"/>
      <c r="H13" s="145"/>
      <c r="I13" s="145"/>
      <c r="J13" s="145"/>
      <c r="K13" s="139"/>
      <c r="L13" s="145"/>
      <c r="M13" s="145"/>
      <c r="N13" s="136"/>
      <c r="O13" s="136"/>
      <c r="P13" s="136"/>
      <c r="Q13" s="136"/>
      <c r="R13" s="139"/>
      <c r="S13" s="139"/>
    </row>
    <row r="14" spans="1:19" ht="15.75" customHeight="1">
      <c r="A14" s="145"/>
      <c r="B14" s="145"/>
      <c r="C14" s="145"/>
      <c r="D14" s="145"/>
      <c r="E14" s="146"/>
      <c r="F14" s="146"/>
      <c r="G14" s="145"/>
      <c r="H14" s="145"/>
      <c r="I14" s="145"/>
      <c r="J14" s="145"/>
      <c r="K14" s="140"/>
      <c r="L14" s="9" t="s">
        <v>1</v>
      </c>
      <c r="M14" s="10" t="s">
        <v>2</v>
      </c>
      <c r="N14" s="137"/>
      <c r="O14" s="137"/>
      <c r="P14" s="137"/>
      <c r="Q14" s="137"/>
      <c r="R14" s="139"/>
      <c r="S14" s="139"/>
    </row>
    <row r="15" spans="1:19" ht="27.75">
      <c r="A15" s="141" t="s">
        <v>28</v>
      </c>
      <c r="B15" s="142"/>
      <c r="C15" s="142"/>
      <c r="D15" s="142"/>
      <c r="E15" s="142"/>
      <c r="F15" s="142"/>
      <c r="G15" s="142"/>
      <c r="H15" s="142"/>
      <c r="I15" s="142"/>
      <c r="J15" s="143"/>
      <c r="K15" s="13">
        <f t="shared" ref="K15:Q15" si="0">+K16+K84+K102+K138+K149</f>
        <v>559500</v>
      </c>
      <c r="L15" s="13">
        <f t="shared" si="0"/>
        <v>559500</v>
      </c>
      <c r="M15" s="13">
        <f t="shared" si="0"/>
        <v>0</v>
      </c>
      <c r="N15" s="13">
        <f t="shared" si="0"/>
        <v>0</v>
      </c>
      <c r="O15" s="13">
        <f t="shared" si="0"/>
        <v>214000</v>
      </c>
      <c r="P15" s="13">
        <f t="shared" si="0"/>
        <v>235500</v>
      </c>
      <c r="Q15" s="13">
        <f t="shared" si="0"/>
        <v>110000</v>
      </c>
      <c r="R15" s="139"/>
      <c r="S15" s="139"/>
    </row>
    <row r="16" spans="1:19" ht="23.25">
      <c r="A16" s="97" t="s">
        <v>24</v>
      </c>
      <c r="B16" s="98"/>
      <c r="C16" s="98"/>
      <c r="D16" s="98"/>
      <c r="E16" s="98"/>
      <c r="F16" s="98"/>
      <c r="G16" s="98"/>
      <c r="H16" s="98"/>
      <c r="I16" s="98"/>
      <c r="J16" s="99"/>
      <c r="K16" s="12">
        <f t="shared" ref="K16:Q16" si="1">+K17+K30+K51+K60+K75</f>
        <v>144000</v>
      </c>
      <c r="L16" s="12">
        <f t="shared" si="1"/>
        <v>144000</v>
      </c>
      <c r="M16" s="12">
        <f t="shared" si="1"/>
        <v>0</v>
      </c>
      <c r="N16" s="12">
        <f t="shared" si="1"/>
        <v>0</v>
      </c>
      <c r="O16" s="12">
        <f t="shared" si="1"/>
        <v>31500</v>
      </c>
      <c r="P16" s="12">
        <f t="shared" si="1"/>
        <v>82500</v>
      </c>
      <c r="Q16" s="12">
        <f t="shared" si="1"/>
        <v>30000</v>
      </c>
      <c r="R16" s="139"/>
      <c r="S16" s="139"/>
    </row>
    <row r="17" spans="1:19" ht="15.75">
      <c r="A17" s="72" t="s">
        <v>17</v>
      </c>
      <c r="B17" s="72" t="s">
        <v>18</v>
      </c>
      <c r="C17" s="72" t="s">
        <v>19</v>
      </c>
      <c r="D17" s="72" t="s">
        <v>172</v>
      </c>
      <c r="E17" s="88" t="s">
        <v>90</v>
      </c>
      <c r="F17" s="89"/>
      <c r="G17" s="89"/>
      <c r="H17" s="89"/>
      <c r="I17" s="89"/>
      <c r="J17" s="144"/>
      <c r="K17" s="11">
        <f t="shared" ref="K17:Q17" si="2">SUM(K18:K29)</f>
        <v>22500</v>
      </c>
      <c r="L17" s="11">
        <f t="shared" si="2"/>
        <v>22500</v>
      </c>
      <c r="M17" s="11">
        <f t="shared" si="2"/>
        <v>0</v>
      </c>
      <c r="N17" s="11">
        <f t="shared" si="2"/>
        <v>0</v>
      </c>
      <c r="O17" s="11">
        <f t="shared" si="2"/>
        <v>11500</v>
      </c>
      <c r="P17" s="11">
        <f t="shared" si="2"/>
        <v>11000</v>
      </c>
      <c r="Q17" s="11">
        <f t="shared" si="2"/>
        <v>0</v>
      </c>
      <c r="R17" s="140"/>
      <c r="S17" s="140"/>
    </row>
    <row r="18" spans="1:19">
      <c r="A18" s="73"/>
      <c r="B18" s="73"/>
      <c r="C18" s="73"/>
      <c r="D18" s="73"/>
      <c r="E18" s="72" t="s">
        <v>89</v>
      </c>
      <c r="F18" s="76" t="s">
        <v>80</v>
      </c>
      <c r="G18" s="76" t="s">
        <v>81</v>
      </c>
      <c r="H18" s="72" t="s">
        <v>88</v>
      </c>
      <c r="I18" s="76" t="s">
        <v>91</v>
      </c>
      <c r="J18" s="76" t="s">
        <v>92</v>
      </c>
      <c r="K18" s="56">
        <f>+L18+M18</f>
        <v>500</v>
      </c>
      <c r="L18" s="56">
        <v>500</v>
      </c>
      <c r="M18" s="54"/>
      <c r="N18" s="32"/>
      <c r="O18" s="33"/>
      <c r="P18" s="33"/>
      <c r="Q18" s="33"/>
      <c r="R18" s="37" t="s">
        <v>186</v>
      </c>
      <c r="S18" s="39"/>
    </row>
    <row r="19" spans="1:19">
      <c r="A19" s="73"/>
      <c r="B19" s="73"/>
      <c r="C19" s="73"/>
      <c r="D19" s="73"/>
      <c r="E19" s="73"/>
      <c r="F19" s="77"/>
      <c r="G19" s="77"/>
      <c r="H19" s="152"/>
      <c r="I19" s="77"/>
      <c r="J19" s="77"/>
      <c r="K19" s="57"/>
      <c r="L19" s="57"/>
      <c r="M19" s="55"/>
      <c r="N19" s="32"/>
      <c r="O19" s="33">
        <v>500</v>
      </c>
      <c r="P19" s="33"/>
      <c r="Q19" s="33"/>
      <c r="R19" s="38"/>
      <c r="S19" s="40"/>
    </row>
    <row r="20" spans="1:19">
      <c r="A20" s="73"/>
      <c r="B20" s="73"/>
      <c r="C20" s="73"/>
      <c r="D20" s="73"/>
      <c r="E20" s="73"/>
      <c r="F20" s="104" t="s">
        <v>25</v>
      </c>
      <c r="G20" s="76" t="s">
        <v>15</v>
      </c>
      <c r="H20" s="152"/>
      <c r="I20" s="76" t="s">
        <v>93</v>
      </c>
      <c r="J20" s="76" t="s">
        <v>94</v>
      </c>
      <c r="K20" s="56">
        <f t="shared" ref="K20" si="3">+L20+M20</f>
        <v>5000</v>
      </c>
      <c r="L20" s="61">
        <v>5000</v>
      </c>
      <c r="M20" s="54"/>
      <c r="N20" s="32"/>
      <c r="O20" s="33"/>
      <c r="P20" s="33"/>
      <c r="Q20" s="33"/>
      <c r="R20" s="37" t="s">
        <v>189</v>
      </c>
      <c r="S20" s="39"/>
    </row>
    <row r="21" spans="1:19">
      <c r="A21" s="73"/>
      <c r="B21" s="73"/>
      <c r="C21" s="73"/>
      <c r="D21" s="73"/>
      <c r="E21" s="73"/>
      <c r="F21" s="104"/>
      <c r="G21" s="96"/>
      <c r="H21" s="152"/>
      <c r="I21" s="96"/>
      <c r="J21" s="96"/>
      <c r="K21" s="57"/>
      <c r="L21" s="61"/>
      <c r="M21" s="55"/>
      <c r="N21" s="32"/>
      <c r="O21" s="33">
        <v>5000</v>
      </c>
      <c r="P21" s="33"/>
      <c r="Q21" s="33"/>
      <c r="R21" s="38"/>
      <c r="S21" s="40"/>
    </row>
    <row r="22" spans="1:19">
      <c r="A22" s="73"/>
      <c r="B22" s="73"/>
      <c r="C22" s="73"/>
      <c r="D22" s="73"/>
      <c r="E22" s="73"/>
      <c r="F22" s="76" t="s">
        <v>43</v>
      </c>
      <c r="G22" s="76" t="s">
        <v>82</v>
      </c>
      <c r="H22" s="152"/>
      <c r="I22" s="96"/>
      <c r="J22" s="96"/>
      <c r="K22" s="56">
        <f t="shared" ref="K22" si="4">+L22+M22</f>
        <v>10000</v>
      </c>
      <c r="L22" s="61">
        <v>10000</v>
      </c>
      <c r="M22" s="54"/>
      <c r="N22" s="32"/>
      <c r="O22" s="33"/>
      <c r="P22" s="33"/>
      <c r="Q22" s="33"/>
      <c r="R22" s="37" t="s">
        <v>188</v>
      </c>
      <c r="S22" s="39"/>
    </row>
    <row r="23" spans="1:19">
      <c r="A23" s="73"/>
      <c r="B23" s="73"/>
      <c r="C23" s="73"/>
      <c r="D23" s="73"/>
      <c r="E23" s="73"/>
      <c r="F23" s="77"/>
      <c r="G23" s="77"/>
      <c r="H23" s="152"/>
      <c r="I23" s="96"/>
      <c r="J23" s="96"/>
      <c r="K23" s="57"/>
      <c r="L23" s="61"/>
      <c r="M23" s="55"/>
      <c r="N23" s="32"/>
      <c r="O23" s="33"/>
      <c r="P23" s="33">
        <v>10000</v>
      </c>
      <c r="Q23" s="33"/>
      <c r="R23" s="38"/>
      <c r="S23" s="40"/>
    </row>
    <row r="24" spans="1:19">
      <c r="A24" s="73"/>
      <c r="B24" s="73"/>
      <c r="C24" s="73"/>
      <c r="D24" s="73"/>
      <c r="E24" s="73"/>
      <c r="F24" s="76" t="s">
        <v>83</v>
      </c>
      <c r="G24" s="76" t="s">
        <v>84</v>
      </c>
      <c r="H24" s="152"/>
      <c r="I24" s="96"/>
      <c r="J24" s="96"/>
      <c r="K24" s="56">
        <f t="shared" ref="K24" si="5">+L24+M24</f>
        <v>2000</v>
      </c>
      <c r="L24" s="61">
        <v>2000</v>
      </c>
      <c r="M24" s="54"/>
      <c r="N24" s="32"/>
      <c r="O24" s="33"/>
      <c r="P24" s="33"/>
      <c r="Q24" s="33"/>
      <c r="R24" s="37" t="s">
        <v>187</v>
      </c>
      <c r="S24" s="39"/>
    </row>
    <row r="25" spans="1:19">
      <c r="A25" s="73"/>
      <c r="B25" s="73"/>
      <c r="C25" s="73"/>
      <c r="D25" s="73"/>
      <c r="E25" s="73"/>
      <c r="F25" s="77"/>
      <c r="G25" s="77"/>
      <c r="H25" s="152"/>
      <c r="I25" s="96"/>
      <c r="J25" s="96"/>
      <c r="K25" s="57"/>
      <c r="L25" s="61"/>
      <c r="M25" s="55"/>
      <c r="N25" s="32"/>
      <c r="O25" s="33">
        <v>2000</v>
      </c>
      <c r="P25" s="33"/>
      <c r="Q25" s="33"/>
      <c r="R25" s="38"/>
      <c r="S25" s="40"/>
    </row>
    <row r="26" spans="1:19">
      <c r="A26" s="73"/>
      <c r="B26" s="73"/>
      <c r="C26" s="73"/>
      <c r="D26" s="73"/>
      <c r="E26" s="73"/>
      <c r="F26" s="76" t="s">
        <v>26</v>
      </c>
      <c r="G26" s="76" t="s">
        <v>85</v>
      </c>
      <c r="H26" s="152"/>
      <c r="I26" s="104"/>
      <c r="J26" s="96"/>
      <c r="K26" s="56">
        <f t="shared" ref="K26" si="6">+L26+M26</f>
        <v>4000</v>
      </c>
      <c r="L26" s="61">
        <v>4000</v>
      </c>
      <c r="M26" s="54"/>
      <c r="N26" s="32"/>
      <c r="O26" s="33"/>
      <c r="P26" s="33"/>
      <c r="Q26" s="33"/>
      <c r="R26" s="37" t="s">
        <v>186</v>
      </c>
      <c r="S26" s="39"/>
    </row>
    <row r="27" spans="1:19">
      <c r="A27" s="73"/>
      <c r="B27" s="73"/>
      <c r="C27" s="73"/>
      <c r="D27" s="73"/>
      <c r="E27" s="73"/>
      <c r="F27" s="77"/>
      <c r="G27" s="77"/>
      <c r="H27" s="152"/>
      <c r="I27" s="104"/>
      <c r="J27" s="77"/>
      <c r="K27" s="57"/>
      <c r="L27" s="61"/>
      <c r="M27" s="55"/>
      <c r="N27" s="32"/>
      <c r="O27" s="33">
        <v>4000</v>
      </c>
      <c r="P27" s="33"/>
      <c r="Q27" s="33"/>
      <c r="R27" s="38"/>
      <c r="S27" s="40"/>
    </row>
    <row r="28" spans="1:19">
      <c r="A28" s="73"/>
      <c r="B28" s="73"/>
      <c r="C28" s="73"/>
      <c r="D28" s="73"/>
      <c r="E28" s="73"/>
      <c r="F28" s="76" t="s">
        <v>86</v>
      </c>
      <c r="G28" s="76" t="s">
        <v>87</v>
      </c>
      <c r="H28" s="152"/>
      <c r="I28" s="104" t="s">
        <v>95</v>
      </c>
      <c r="J28" s="73" t="s">
        <v>173</v>
      </c>
      <c r="K28" s="56">
        <f t="shared" ref="K28" si="7">+L28+M28</f>
        <v>1000</v>
      </c>
      <c r="L28" s="61">
        <v>1000</v>
      </c>
      <c r="M28" s="54"/>
      <c r="N28" s="32"/>
      <c r="O28" s="33"/>
      <c r="P28" s="33"/>
      <c r="Q28" s="33"/>
      <c r="R28" s="37" t="s">
        <v>188</v>
      </c>
      <c r="S28" s="39"/>
    </row>
    <row r="29" spans="1:19">
      <c r="A29" s="73"/>
      <c r="B29" s="73"/>
      <c r="C29" s="73"/>
      <c r="D29" s="73"/>
      <c r="E29" s="73"/>
      <c r="F29" s="77"/>
      <c r="G29" s="77"/>
      <c r="H29" s="152"/>
      <c r="I29" s="104"/>
      <c r="J29" s="73"/>
      <c r="K29" s="57"/>
      <c r="L29" s="61"/>
      <c r="M29" s="55"/>
      <c r="N29" s="32"/>
      <c r="O29" s="33"/>
      <c r="P29" s="33">
        <v>1000</v>
      </c>
      <c r="Q29" s="33"/>
      <c r="R29" s="38"/>
      <c r="S29" s="40"/>
    </row>
    <row r="30" spans="1:19" ht="15.75">
      <c r="A30" s="73"/>
      <c r="B30" s="73"/>
      <c r="C30" s="73"/>
      <c r="D30" s="73"/>
      <c r="E30" s="88" t="s">
        <v>154</v>
      </c>
      <c r="F30" s="89"/>
      <c r="G30" s="89"/>
      <c r="H30" s="89"/>
      <c r="I30" s="89"/>
      <c r="J30" s="147"/>
      <c r="K30" s="11">
        <f>SUM(K31:K50)</f>
        <v>27000</v>
      </c>
      <c r="L30" s="11">
        <f t="shared" ref="L30:Q30" si="8">SUM(L31:L50)</f>
        <v>27000</v>
      </c>
      <c r="M30" s="11">
        <f t="shared" si="8"/>
        <v>0</v>
      </c>
      <c r="N30" s="11">
        <f t="shared" si="8"/>
        <v>0</v>
      </c>
      <c r="O30" s="11">
        <f t="shared" si="8"/>
        <v>14000</v>
      </c>
      <c r="P30" s="11">
        <f t="shared" si="8"/>
        <v>13000</v>
      </c>
      <c r="Q30" s="11">
        <f t="shared" si="8"/>
        <v>0</v>
      </c>
      <c r="R30" s="11"/>
      <c r="S30" s="11"/>
    </row>
    <row r="31" spans="1:19">
      <c r="A31" s="73"/>
      <c r="B31" s="73"/>
      <c r="C31" s="73"/>
      <c r="D31" s="73"/>
      <c r="E31" s="72" t="s">
        <v>153</v>
      </c>
      <c r="F31" s="70" t="s">
        <v>155</v>
      </c>
      <c r="G31" s="78"/>
      <c r="H31" s="72" t="s">
        <v>170</v>
      </c>
      <c r="I31" s="112"/>
      <c r="J31" s="72"/>
      <c r="K31" s="56"/>
      <c r="L31" s="80"/>
      <c r="M31" s="52"/>
      <c r="N31" s="32"/>
      <c r="O31" s="33"/>
      <c r="P31" s="33"/>
      <c r="Q31" s="33"/>
      <c r="R31" s="37"/>
      <c r="S31" s="39"/>
    </row>
    <row r="32" spans="1:19">
      <c r="A32" s="73"/>
      <c r="B32" s="73"/>
      <c r="C32" s="73"/>
      <c r="D32" s="73"/>
      <c r="E32" s="73"/>
      <c r="F32" s="71"/>
      <c r="G32" s="79"/>
      <c r="H32" s="73"/>
      <c r="I32" s="132"/>
      <c r="J32" s="128"/>
      <c r="K32" s="57"/>
      <c r="L32" s="80"/>
      <c r="M32" s="53"/>
      <c r="N32" s="32"/>
      <c r="O32" s="33"/>
      <c r="P32" s="33"/>
      <c r="Q32" s="33"/>
      <c r="R32" s="38"/>
      <c r="S32" s="40"/>
    </row>
    <row r="33" spans="1:19">
      <c r="A33" s="73"/>
      <c r="B33" s="73"/>
      <c r="C33" s="73"/>
      <c r="D33" s="73"/>
      <c r="E33" s="73"/>
      <c r="F33" s="81" t="s">
        <v>156</v>
      </c>
      <c r="G33" s="81" t="s">
        <v>165</v>
      </c>
      <c r="H33" s="73"/>
      <c r="I33" s="112"/>
      <c r="J33" s="72"/>
      <c r="K33" s="56">
        <f t="shared" ref="K33:K49" si="9">+L33+M33</f>
        <v>1000</v>
      </c>
      <c r="L33" s="80">
        <v>1000</v>
      </c>
      <c r="M33" s="52"/>
      <c r="N33" s="32"/>
      <c r="O33" s="33"/>
      <c r="P33" s="33"/>
      <c r="Q33" s="33"/>
      <c r="R33" s="37" t="s">
        <v>187</v>
      </c>
      <c r="S33" s="39"/>
    </row>
    <row r="34" spans="1:19">
      <c r="A34" s="73"/>
      <c r="B34" s="73"/>
      <c r="C34" s="73"/>
      <c r="D34" s="73"/>
      <c r="E34" s="73"/>
      <c r="F34" s="82"/>
      <c r="G34" s="82"/>
      <c r="H34" s="73"/>
      <c r="I34" s="132"/>
      <c r="J34" s="128"/>
      <c r="K34" s="57"/>
      <c r="L34" s="80"/>
      <c r="M34" s="53"/>
      <c r="N34" s="32"/>
      <c r="O34" s="33">
        <v>1000</v>
      </c>
      <c r="P34" s="33"/>
      <c r="Q34" s="33"/>
      <c r="R34" s="38"/>
      <c r="S34" s="40"/>
    </row>
    <row r="35" spans="1:19">
      <c r="A35" s="73"/>
      <c r="B35" s="73"/>
      <c r="C35" s="73"/>
      <c r="D35" s="73"/>
      <c r="E35" s="73"/>
      <c r="F35" s="81" t="s">
        <v>157</v>
      </c>
      <c r="G35" s="85" t="s">
        <v>166</v>
      </c>
      <c r="H35" s="73"/>
      <c r="I35" s="112"/>
      <c r="J35" s="72"/>
      <c r="K35" s="56">
        <f t="shared" si="9"/>
        <v>10000</v>
      </c>
      <c r="L35" s="80">
        <v>10000</v>
      </c>
      <c r="M35" s="52"/>
      <c r="N35" s="32"/>
      <c r="O35" s="33"/>
      <c r="P35" s="33"/>
      <c r="Q35" s="33"/>
      <c r="R35" s="37" t="s">
        <v>187</v>
      </c>
      <c r="S35" s="39"/>
    </row>
    <row r="36" spans="1:19">
      <c r="A36" s="73"/>
      <c r="B36" s="73"/>
      <c r="C36" s="73"/>
      <c r="D36" s="73"/>
      <c r="E36" s="73"/>
      <c r="F36" s="82"/>
      <c r="G36" s="82"/>
      <c r="H36" s="73"/>
      <c r="I36" s="132"/>
      <c r="J36" s="128"/>
      <c r="K36" s="57"/>
      <c r="L36" s="80"/>
      <c r="M36" s="53"/>
      <c r="N36" s="32"/>
      <c r="O36" s="33">
        <v>10000</v>
      </c>
      <c r="P36" s="33"/>
      <c r="Q36" s="33"/>
      <c r="R36" s="38"/>
      <c r="S36" s="40"/>
    </row>
    <row r="37" spans="1:19">
      <c r="A37" s="73"/>
      <c r="B37" s="73"/>
      <c r="C37" s="73"/>
      <c r="D37" s="73"/>
      <c r="E37" s="73"/>
      <c r="F37" s="78" t="s">
        <v>158</v>
      </c>
      <c r="G37" s="78" t="s">
        <v>167</v>
      </c>
      <c r="H37" s="73"/>
      <c r="I37" s="112"/>
      <c r="J37" s="72"/>
      <c r="K37" s="56">
        <f t="shared" si="9"/>
        <v>10000</v>
      </c>
      <c r="L37" s="80">
        <v>10000</v>
      </c>
      <c r="M37" s="52"/>
      <c r="N37" s="32"/>
      <c r="O37" s="33"/>
      <c r="P37" s="33"/>
      <c r="Q37" s="33"/>
      <c r="R37" s="37" t="s">
        <v>187</v>
      </c>
      <c r="S37" s="39"/>
    </row>
    <row r="38" spans="1:19">
      <c r="A38" s="73"/>
      <c r="B38" s="73"/>
      <c r="C38" s="73"/>
      <c r="D38" s="73"/>
      <c r="E38" s="73"/>
      <c r="F38" s="79"/>
      <c r="G38" s="79"/>
      <c r="H38" s="73"/>
      <c r="I38" s="132"/>
      <c r="J38" s="128"/>
      <c r="K38" s="57"/>
      <c r="L38" s="80"/>
      <c r="M38" s="53"/>
      <c r="N38" s="32"/>
      <c r="O38" s="33"/>
      <c r="P38" s="33">
        <v>10000</v>
      </c>
      <c r="Q38" s="33"/>
      <c r="R38" s="38"/>
      <c r="S38" s="40"/>
    </row>
    <row r="39" spans="1:19">
      <c r="A39" s="73"/>
      <c r="B39" s="73"/>
      <c r="C39" s="73"/>
      <c r="D39" s="73"/>
      <c r="E39" s="73"/>
      <c r="F39" s="83" t="s">
        <v>159</v>
      </c>
      <c r="G39" s="78"/>
      <c r="H39" s="73"/>
      <c r="I39" s="112"/>
      <c r="J39" s="72"/>
      <c r="K39" s="56"/>
      <c r="L39" s="80"/>
      <c r="M39" s="52"/>
      <c r="N39" s="32"/>
      <c r="O39" s="33"/>
      <c r="P39" s="33"/>
      <c r="Q39" s="33"/>
      <c r="R39" s="37"/>
      <c r="S39" s="39"/>
    </row>
    <row r="40" spans="1:19">
      <c r="A40" s="73"/>
      <c r="B40" s="73"/>
      <c r="C40" s="73"/>
      <c r="D40" s="73"/>
      <c r="E40" s="73"/>
      <c r="F40" s="84"/>
      <c r="G40" s="79"/>
      <c r="H40" s="73"/>
      <c r="I40" s="132"/>
      <c r="J40" s="128"/>
      <c r="K40" s="57"/>
      <c r="L40" s="80"/>
      <c r="M40" s="53"/>
      <c r="N40" s="32"/>
      <c r="O40" s="33"/>
      <c r="P40" s="33"/>
      <c r="Q40" s="33"/>
      <c r="R40" s="38"/>
      <c r="S40" s="40"/>
    </row>
    <row r="41" spans="1:19">
      <c r="A41" s="73"/>
      <c r="B41" s="73"/>
      <c r="C41" s="73"/>
      <c r="D41" s="73"/>
      <c r="E41" s="73"/>
      <c r="F41" s="72" t="s">
        <v>160</v>
      </c>
      <c r="G41" s="78" t="s">
        <v>36</v>
      </c>
      <c r="H41" s="73"/>
      <c r="I41" s="112"/>
      <c r="J41" s="72"/>
      <c r="K41" s="56">
        <v>2000</v>
      </c>
      <c r="L41" s="80">
        <v>2000</v>
      </c>
      <c r="M41" s="52"/>
      <c r="N41" s="32"/>
      <c r="O41" s="33"/>
      <c r="P41" s="33"/>
      <c r="Q41" s="33"/>
      <c r="R41" s="37" t="s">
        <v>187</v>
      </c>
      <c r="S41" s="39"/>
    </row>
    <row r="42" spans="1:19">
      <c r="A42" s="73"/>
      <c r="B42" s="73"/>
      <c r="C42" s="73"/>
      <c r="D42" s="73"/>
      <c r="E42" s="73"/>
      <c r="F42" s="74"/>
      <c r="G42" s="79"/>
      <c r="H42" s="73"/>
      <c r="I42" s="132"/>
      <c r="J42" s="128"/>
      <c r="K42" s="57"/>
      <c r="L42" s="80"/>
      <c r="M42" s="53"/>
      <c r="N42" s="32"/>
      <c r="O42" s="33">
        <v>2000</v>
      </c>
      <c r="P42" s="33"/>
      <c r="Q42" s="33"/>
      <c r="R42" s="38"/>
      <c r="S42" s="40"/>
    </row>
    <row r="43" spans="1:19">
      <c r="A43" s="73"/>
      <c r="B43" s="73"/>
      <c r="C43" s="73"/>
      <c r="D43" s="73"/>
      <c r="E43" s="73"/>
      <c r="F43" s="127" t="s">
        <v>161</v>
      </c>
      <c r="G43" s="72" t="s">
        <v>36</v>
      </c>
      <c r="H43" s="73"/>
      <c r="I43" s="112"/>
      <c r="J43" s="72"/>
      <c r="K43" s="56">
        <f t="shared" si="9"/>
        <v>1000</v>
      </c>
      <c r="L43" s="80">
        <v>1000</v>
      </c>
      <c r="M43" s="52"/>
      <c r="N43" s="32"/>
      <c r="O43" s="33"/>
      <c r="P43" s="33"/>
      <c r="Q43" s="33"/>
      <c r="R43" s="37" t="s">
        <v>187</v>
      </c>
      <c r="S43" s="39"/>
    </row>
    <row r="44" spans="1:19">
      <c r="A44" s="73"/>
      <c r="B44" s="73"/>
      <c r="C44" s="73"/>
      <c r="D44" s="73"/>
      <c r="E44" s="73"/>
      <c r="F44" s="130"/>
      <c r="G44" s="74"/>
      <c r="H44" s="73"/>
      <c r="I44" s="132"/>
      <c r="J44" s="128"/>
      <c r="K44" s="57"/>
      <c r="L44" s="80"/>
      <c r="M44" s="53"/>
      <c r="N44" s="32"/>
      <c r="O44" s="33">
        <v>1000</v>
      </c>
      <c r="P44" s="33"/>
      <c r="Q44" s="33"/>
      <c r="R44" s="38"/>
      <c r="S44" s="40"/>
    </row>
    <row r="45" spans="1:19">
      <c r="A45" s="73"/>
      <c r="B45" s="73"/>
      <c r="C45" s="73"/>
      <c r="D45" s="73"/>
      <c r="E45" s="73"/>
      <c r="F45" s="133" t="s">
        <v>162</v>
      </c>
      <c r="G45" s="72"/>
      <c r="H45" s="73"/>
      <c r="I45" s="112"/>
      <c r="J45" s="72"/>
      <c r="K45" s="56"/>
      <c r="L45" s="80"/>
      <c r="M45" s="52"/>
      <c r="N45" s="32"/>
      <c r="O45" s="33"/>
      <c r="P45" s="33"/>
      <c r="Q45" s="33"/>
      <c r="R45" s="37"/>
      <c r="S45" s="39"/>
    </row>
    <row r="46" spans="1:19">
      <c r="A46" s="73"/>
      <c r="B46" s="73"/>
      <c r="C46" s="73"/>
      <c r="D46" s="73"/>
      <c r="E46" s="73"/>
      <c r="F46" s="134"/>
      <c r="G46" s="74"/>
      <c r="H46" s="73"/>
      <c r="I46" s="132"/>
      <c r="J46" s="128"/>
      <c r="K46" s="57"/>
      <c r="L46" s="80"/>
      <c r="M46" s="53"/>
      <c r="N46" s="32"/>
      <c r="O46" s="33"/>
      <c r="P46" s="33"/>
      <c r="Q46" s="33"/>
      <c r="R46" s="38"/>
      <c r="S46" s="40"/>
    </row>
    <row r="47" spans="1:19">
      <c r="A47" s="73"/>
      <c r="B47" s="73"/>
      <c r="C47" s="73"/>
      <c r="D47" s="73"/>
      <c r="E47" s="73"/>
      <c r="F47" s="78" t="s">
        <v>163</v>
      </c>
      <c r="G47" s="78" t="s">
        <v>168</v>
      </c>
      <c r="H47" s="73"/>
      <c r="I47" s="131"/>
      <c r="J47" s="127"/>
      <c r="K47" s="56">
        <f t="shared" si="9"/>
        <v>1000</v>
      </c>
      <c r="L47" s="80">
        <v>1000</v>
      </c>
      <c r="M47" s="23"/>
      <c r="N47" s="32"/>
      <c r="O47" s="33"/>
      <c r="P47" s="33"/>
      <c r="Q47" s="33"/>
      <c r="R47" s="37" t="s">
        <v>187</v>
      </c>
      <c r="S47" s="39"/>
    </row>
    <row r="48" spans="1:19">
      <c r="A48" s="73"/>
      <c r="B48" s="73"/>
      <c r="C48" s="73"/>
      <c r="D48" s="73"/>
      <c r="E48" s="73"/>
      <c r="F48" s="79"/>
      <c r="G48" s="79"/>
      <c r="H48" s="73"/>
      <c r="I48" s="132"/>
      <c r="J48" s="128"/>
      <c r="K48" s="57"/>
      <c r="L48" s="80"/>
      <c r="M48" s="23"/>
      <c r="N48" s="32"/>
      <c r="O48" s="33"/>
      <c r="P48" s="33">
        <v>1000</v>
      </c>
      <c r="Q48" s="33"/>
      <c r="R48" s="38"/>
      <c r="S48" s="40"/>
    </row>
    <row r="49" spans="1:19">
      <c r="A49" s="73"/>
      <c r="B49" s="73"/>
      <c r="C49" s="73"/>
      <c r="D49" s="73"/>
      <c r="E49" s="73"/>
      <c r="F49" s="127" t="s">
        <v>164</v>
      </c>
      <c r="G49" s="127" t="s">
        <v>169</v>
      </c>
      <c r="H49" s="73"/>
      <c r="I49" s="131"/>
      <c r="J49" s="127"/>
      <c r="K49" s="56">
        <f t="shared" si="9"/>
        <v>2000</v>
      </c>
      <c r="L49" s="80">
        <v>2000</v>
      </c>
      <c r="M49" s="52"/>
      <c r="N49" s="32"/>
      <c r="O49" s="33"/>
      <c r="P49" s="33"/>
      <c r="Q49" s="33"/>
      <c r="R49" s="37" t="s">
        <v>187</v>
      </c>
      <c r="S49" s="39"/>
    </row>
    <row r="50" spans="1:19">
      <c r="A50" s="73"/>
      <c r="B50" s="73"/>
      <c r="C50" s="73"/>
      <c r="D50" s="73"/>
      <c r="E50" s="74"/>
      <c r="F50" s="130"/>
      <c r="G50" s="130"/>
      <c r="H50" s="74"/>
      <c r="I50" s="132"/>
      <c r="J50" s="128"/>
      <c r="K50" s="57"/>
      <c r="L50" s="80"/>
      <c r="M50" s="53"/>
      <c r="N50" s="32"/>
      <c r="O50" s="33"/>
      <c r="P50" s="33">
        <v>2000</v>
      </c>
      <c r="Q50" s="33"/>
      <c r="R50" s="38"/>
      <c r="S50" s="40"/>
    </row>
    <row r="51" spans="1:19" ht="15.75">
      <c r="A51" s="73"/>
      <c r="B51" s="73"/>
      <c r="C51" s="73"/>
      <c r="D51" s="73"/>
      <c r="E51" s="88" t="s">
        <v>147</v>
      </c>
      <c r="F51" s="89"/>
      <c r="G51" s="89"/>
      <c r="H51" s="89"/>
      <c r="I51" s="89"/>
      <c r="J51" s="95"/>
      <c r="K51" s="11">
        <f>SUM(K52:K59)</f>
        <v>16500</v>
      </c>
      <c r="L51" s="11">
        <f t="shared" ref="L51:Q51" si="10">SUM(L52:L59)</f>
        <v>16500</v>
      </c>
      <c r="M51" s="11">
        <f t="shared" si="10"/>
        <v>0</v>
      </c>
      <c r="N51" s="11">
        <f t="shared" si="10"/>
        <v>0</v>
      </c>
      <c r="O51" s="11">
        <f t="shared" si="10"/>
        <v>5500</v>
      </c>
      <c r="P51" s="11">
        <f t="shared" si="10"/>
        <v>11000</v>
      </c>
      <c r="Q51" s="11">
        <f t="shared" si="10"/>
        <v>0</v>
      </c>
      <c r="R51" s="11"/>
      <c r="S51" s="11"/>
    </row>
    <row r="52" spans="1:19">
      <c r="A52" s="73"/>
      <c r="B52" s="73"/>
      <c r="C52" s="73"/>
      <c r="D52" s="73"/>
      <c r="E52" s="110" t="s">
        <v>146</v>
      </c>
      <c r="F52" s="104" t="s">
        <v>80</v>
      </c>
      <c r="G52" s="104" t="s">
        <v>115</v>
      </c>
      <c r="H52" s="110" t="s">
        <v>88</v>
      </c>
      <c r="I52" s="104" t="s">
        <v>91</v>
      </c>
      <c r="J52" s="104" t="s">
        <v>118</v>
      </c>
      <c r="K52" s="56">
        <f t="shared" ref="K52:K58" si="11">+L52+M52</f>
        <v>500</v>
      </c>
      <c r="L52" s="61">
        <v>500</v>
      </c>
      <c r="M52" s="52"/>
      <c r="N52" s="32"/>
      <c r="O52" s="33"/>
      <c r="P52" s="33"/>
      <c r="Q52" s="33"/>
      <c r="R52" s="37" t="s">
        <v>190</v>
      </c>
      <c r="S52" s="39"/>
    </row>
    <row r="53" spans="1:19">
      <c r="A53" s="73"/>
      <c r="B53" s="73"/>
      <c r="C53" s="73"/>
      <c r="D53" s="73"/>
      <c r="E53" s="110"/>
      <c r="F53" s="104"/>
      <c r="G53" s="104"/>
      <c r="H53" s="129"/>
      <c r="I53" s="104"/>
      <c r="J53" s="104"/>
      <c r="K53" s="57"/>
      <c r="L53" s="61"/>
      <c r="M53" s="53"/>
      <c r="N53" s="32"/>
      <c r="O53" s="33">
        <v>500</v>
      </c>
      <c r="P53" s="33"/>
      <c r="Q53" s="33"/>
      <c r="R53" s="38"/>
      <c r="S53" s="40"/>
    </row>
    <row r="54" spans="1:19">
      <c r="A54" s="73"/>
      <c r="B54" s="73"/>
      <c r="C54" s="73"/>
      <c r="D54" s="73"/>
      <c r="E54" s="110"/>
      <c r="F54" s="104" t="s">
        <v>25</v>
      </c>
      <c r="G54" s="76" t="s">
        <v>15</v>
      </c>
      <c r="H54" s="129"/>
      <c r="I54" s="104" t="s">
        <v>93</v>
      </c>
      <c r="J54" s="104" t="s">
        <v>119</v>
      </c>
      <c r="K54" s="56">
        <f t="shared" si="11"/>
        <v>5000</v>
      </c>
      <c r="L54" s="61">
        <v>5000</v>
      </c>
      <c r="M54" s="52"/>
      <c r="N54" s="32"/>
      <c r="O54" s="33"/>
      <c r="P54" s="33"/>
      <c r="Q54" s="33"/>
      <c r="R54" s="37" t="s">
        <v>190</v>
      </c>
      <c r="S54" s="39"/>
    </row>
    <row r="55" spans="1:19">
      <c r="A55" s="73"/>
      <c r="B55" s="73"/>
      <c r="C55" s="73"/>
      <c r="D55" s="73"/>
      <c r="E55" s="110"/>
      <c r="F55" s="104"/>
      <c r="G55" s="96"/>
      <c r="H55" s="129"/>
      <c r="I55" s="104"/>
      <c r="J55" s="104"/>
      <c r="K55" s="57"/>
      <c r="L55" s="61"/>
      <c r="M55" s="53"/>
      <c r="N55" s="32"/>
      <c r="O55" s="33">
        <v>5000</v>
      </c>
      <c r="P55" s="33"/>
      <c r="Q55" s="33"/>
      <c r="R55" s="38"/>
      <c r="S55" s="40"/>
    </row>
    <row r="56" spans="1:19">
      <c r="A56" s="73"/>
      <c r="B56" s="73"/>
      <c r="C56" s="73"/>
      <c r="D56" s="73"/>
      <c r="E56" s="110"/>
      <c r="F56" s="76" t="s">
        <v>43</v>
      </c>
      <c r="G56" s="76" t="s">
        <v>116</v>
      </c>
      <c r="H56" s="129"/>
      <c r="I56" s="104"/>
      <c r="J56" s="104"/>
      <c r="K56" s="56">
        <f t="shared" si="11"/>
        <v>10000</v>
      </c>
      <c r="L56" s="61">
        <v>10000</v>
      </c>
      <c r="M56" s="52"/>
      <c r="N56" s="32"/>
      <c r="O56" s="33"/>
      <c r="P56" s="33"/>
      <c r="Q56" s="33"/>
      <c r="R56" s="37" t="s">
        <v>190</v>
      </c>
      <c r="S56" s="39"/>
    </row>
    <row r="57" spans="1:19">
      <c r="A57" s="73"/>
      <c r="B57" s="73"/>
      <c r="C57" s="73"/>
      <c r="D57" s="73"/>
      <c r="E57" s="110"/>
      <c r="F57" s="77"/>
      <c r="G57" s="77"/>
      <c r="H57" s="129"/>
      <c r="I57" s="104"/>
      <c r="J57" s="104"/>
      <c r="K57" s="57"/>
      <c r="L57" s="61"/>
      <c r="M57" s="53"/>
      <c r="N57" s="32"/>
      <c r="O57" s="33"/>
      <c r="P57" s="33">
        <v>10000</v>
      </c>
      <c r="Q57" s="33"/>
      <c r="R57" s="38"/>
      <c r="S57" s="40"/>
    </row>
    <row r="58" spans="1:19">
      <c r="A58" s="73"/>
      <c r="B58" s="73"/>
      <c r="C58" s="73"/>
      <c r="D58" s="73"/>
      <c r="E58" s="110"/>
      <c r="F58" s="76" t="s">
        <v>83</v>
      </c>
      <c r="G58" s="76" t="s">
        <v>117</v>
      </c>
      <c r="H58" s="129"/>
      <c r="I58" s="104"/>
      <c r="J58" s="104"/>
      <c r="K58" s="56">
        <f t="shared" si="11"/>
        <v>1000</v>
      </c>
      <c r="L58" s="61">
        <v>1000</v>
      </c>
      <c r="M58" s="52"/>
      <c r="N58" s="32"/>
      <c r="O58" s="33"/>
      <c r="P58" s="33"/>
      <c r="Q58" s="33"/>
      <c r="R58" s="37" t="s">
        <v>190</v>
      </c>
      <c r="S58" s="39"/>
    </row>
    <row r="59" spans="1:19">
      <c r="A59" s="73"/>
      <c r="B59" s="73"/>
      <c r="C59" s="73"/>
      <c r="D59" s="73"/>
      <c r="E59" s="110"/>
      <c r="F59" s="77"/>
      <c r="G59" s="77"/>
      <c r="H59" s="129"/>
      <c r="I59" s="104"/>
      <c r="J59" s="104"/>
      <c r="K59" s="57"/>
      <c r="L59" s="61"/>
      <c r="M59" s="53"/>
      <c r="N59" s="32"/>
      <c r="O59" s="33"/>
      <c r="P59" s="33">
        <v>1000</v>
      </c>
      <c r="Q59" s="33"/>
      <c r="R59" s="38"/>
      <c r="S59" s="40"/>
    </row>
    <row r="60" spans="1:19" ht="15.75">
      <c r="A60" s="73"/>
      <c r="B60" s="73"/>
      <c r="C60" s="73"/>
      <c r="D60" s="73"/>
      <c r="E60" s="88" t="s">
        <v>114</v>
      </c>
      <c r="F60" s="89"/>
      <c r="G60" s="89"/>
      <c r="H60" s="89"/>
      <c r="I60" s="89"/>
      <c r="J60" s="95"/>
      <c r="K60" s="11">
        <f t="shared" ref="K60:Q60" si="12">SUM(K61:K74)</f>
        <v>51000</v>
      </c>
      <c r="L60" s="11">
        <f t="shared" si="12"/>
        <v>51000</v>
      </c>
      <c r="M60" s="11">
        <f t="shared" si="12"/>
        <v>0</v>
      </c>
      <c r="N60" s="11">
        <f t="shared" si="12"/>
        <v>0</v>
      </c>
      <c r="O60" s="11">
        <f t="shared" si="12"/>
        <v>500</v>
      </c>
      <c r="P60" s="11">
        <f t="shared" si="12"/>
        <v>20500</v>
      </c>
      <c r="Q60" s="11">
        <f t="shared" si="12"/>
        <v>30000</v>
      </c>
      <c r="R60" s="11"/>
      <c r="S60" s="11"/>
    </row>
    <row r="61" spans="1:19">
      <c r="A61" s="73"/>
      <c r="B61" s="73"/>
      <c r="C61" s="73"/>
      <c r="D61" s="73"/>
      <c r="E61" s="72" t="s">
        <v>113</v>
      </c>
      <c r="F61" s="108" t="s">
        <v>96</v>
      </c>
      <c r="G61" s="123" t="s">
        <v>97</v>
      </c>
      <c r="H61" s="72" t="s">
        <v>106</v>
      </c>
      <c r="I61" s="76" t="s">
        <v>104</v>
      </c>
      <c r="J61" s="125" t="s">
        <v>105</v>
      </c>
      <c r="K61" s="56">
        <f t="shared" ref="K61:K73" si="13">+L61+M61</f>
        <v>500</v>
      </c>
      <c r="L61" s="61">
        <v>500</v>
      </c>
      <c r="M61" s="52"/>
      <c r="N61" s="32"/>
      <c r="O61" s="33"/>
      <c r="P61" s="33"/>
      <c r="Q61" s="33"/>
      <c r="R61" s="37" t="s">
        <v>189</v>
      </c>
      <c r="S61" s="39"/>
    </row>
    <row r="62" spans="1:19">
      <c r="A62" s="73"/>
      <c r="B62" s="73"/>
      <c r="C62" s="73"/>
      <c r="D62" s="73"/>
      <c r="E62" s="73"/>
      <c r="F62" s="108"/>
      <c r="G62" s="124"/>
      <c r="H62" s="73"/>
      <c r="I62" s="77"/>
      <c r="J62" s="126"/>
      <c r="K62" s="57"/>
      <c r="L62" s="61"/>
      <c r="M62" s="53"/>
      <c r="N62" s="32"/>
      <c r="O62" s="33"/>
      <c r="P62" s="33">
        <v>500</v>
      </c>
      <c r="Q62" s="33"/>
      <c r="R62" s="38"/>
      <c r="S62" s="40"/>
    </row>
    <row r="63" spans="1:19">
      <c r="A63" s="73"/>
      <c r="B63" s="73"/>
      <c r="C63" s="73"/>
      <c r="D63" s="73"/>
      <c r="E63" s="73"/>
      <c r="F63" s="75" t="s">
        <v>80</v>
      </c>
      <c r="G63" s="76" t="s">
        <v>98</v>
      </c>
      <c r="H63" s="73"/>
      <c r="I63" s="76" t="s">
        <v>107</v>
      </c>
      <c r="J63" s="76" t="s">
        <v>108</v>
      </c>
      <c r="K63" s="56">
        <f t="shared" si="13"/>
        <v>500</v>
      </c>
      <c r="L63" s="61">
        <v>500</v>
      </c>
      <c r="M63" s="52"/>
      <c r="N63" s="32"/>
      <c r="O63" s="33"/>
      <c r="P63" s="33"/>
      <c r="Q63" s="33"/>
      <c r="R63" s="37" t="s">
        <v>189</v>
      </c>
      <c r="S63" s="39"/>
    </row>
    <row r="64" spans="1:19">
      <c r="A64" s="73"/>
      <c r="B64" s="73"/>
      <c r="C64" s="73"/>
      <c r="D64" s="73"/>
      <c r="E64" s="73"/>
      <c r="F64" s="63"/>
      <c r="G64" s="77"/>
      <c r="H64" s="73"/>
      <c r="I64" s="77"/>
      <c r="J64" s="77"/>
      <c r="K64" s="57"/>
      <c r="L64" s="61"/>
      <c r="M64" s="53"/>
      <c r="N64" s="32"/>
      <c r="O64" s="33">
        <v>500</v>
      </c>
      <c r="P64" s="33"/>
      <c r="Q64" s="33"/>
      <c r="R64" s="38"/>
      <c r="S64" s="40"/>
    </row>
    <row r="65" spans="1:19">
      <c r="A65" s="73"/>
      <c r="B65" s="73"/>
      <c r="C65" s="73"/>
      <c r="D65" s="73"/>
      <c r="E65" s="73"/>
      <c r="F65" s="108" t="s">
        <v>25</v>
      </c>
      <c r="G65" s="76" t="s">
        <v>15</v>
      </c>
      <c r="H65" s="73"/>
      <c r="I65" s="76" t="s">
        <v>109</v>
      </c>
      <c r="J65" s="76" t="s">
        <v>110</v>
      </c>
      <c r="K65" s="56">
        <f t="shared" si="13"/>
        <v>5000</v>
      </c>
      <c r="L65" s="61">
        <v>5000</v>
      </c>
      <c r="M65" s="52"/>
      <c r="N65" s="32"/>
      <c r="O65" s="33"/>
      <c r="P65" s="33"/>
      <c r="Q65" s="33"/>
      <c r="R65" s="37" t="s">
        <v>189</v>
      </c>
      <c r="S65" s="39"/>
    </row>
    <row r="66" spans="1:19">
      <c r="A66" s="73"/>
      <c r="B66" s="73"/>
      <c r="C66" s="73"/>
      <c r="D66" s="73"/>
      <c r="E66" s="73"/>
      <c r="F66" s="108"/>
      <c r="G66" s="96"/>
      <c r="H66" s="73"/>
      <c r="I66" s="96"/>
      <c r="J66" s="96"/>
      <c r="K66" s="57"/>
      <c r="L66" s="61"/>
      <c r="M66" s="53"/>
      <c r="N66" s="32"/>
      <c r="O66" s="33"/>
      <c r="P66" s="33">
        <v>5000</v>
      </c>
      <c r="Q66" s="33"/>
      <c r="R66" s="38"/>
      <c r="S66" s="40"/>
    </row>
    <row r="67" spans="1:19">
      <c r="A67" s="73"/>
      <c r="B67" s="73"/>
      <c r="C67" s="73"/>
      <c r="D67" s="73"/>
      <c r="E67" s="73"/>
      <c r="F67" s="62" t="s">
        <v>43</v>
      </c>
      <c r="G67" s="76" t="s">
        <v>99</v>
      </c>
      <c r="H67" s="73"/>
      <c r="I67" s="96"/>
      <c r="J67" s="96"/>
      <c r="K67" s="56">
        <f t="shared" si="13"/>
        <v>10000</v>
      </c>
      <c r="L67" s="61">
        <v>10000</v>
      </c>
      <c r="M67" s="52"/>
      <c r="N67" s="32"/>
      <c r="O67" s="33"/>
      <c r="P67" s="33"/>
      <c r="Q67" s="33"/>
      <c r="R67" s="37" t="s">
        <v>189</v>
      </c>
      <c r="S67" s="39"/>
    </row>
    <row r="68" spans="1:19">
      <c r="A68" s="73"/>
      <c r="B68" s="73"/>
      <c r="C68" s="73"/>
      <c r="D68" s="73"/>
      <c r="E68" s="73"/>
      <c r="F68" s="63"/>
      <c r="G68" s="77"/>
      <c r="H68" s="73"/>
      <c r="I68" s="96"/>
      <c r="J68" s="96"/>
      <c r="K68" s="57"/>
      <c r="L68" s="61"/>
      <c r="M68" s="53"/>
      <c r="N68" s="32"/>
      <c r="O68" s="33"/>
      <c r="P68" s="33">
        <v>10000</v>
      </c>
      <c r="Q68" s="33"/>
      <c r="R68" s="38"/>
      <c r="S68" s="40"/>
    </row>
    <row r="69" spans="1:19">
      <c r="A69" s="73"/>
      <c r="B69" s="73"/>
      <c r="C69" s="73"/>
      <c r="D69" s="73"/>
      <c r="E69" s="73"/>
      <c r="F69" s="62" t="s">
        <v>100</v>
      </c>
      <c r="G69" s="76" t="s">
        <v>101</v>
      </c>
      <c r="H69" s="73"/>
      <c r="I69" s="96"/>
      <c r="J69" s="96"/>
      <c r="K69" s="56">
        <f t="shared" si="13"/>
        <v>4000</v>
      </c>
      <c r="L69" s="61">
        <v>4000</v>
      </c>
      <c r="M69" s="52"/>
      <c r="N69" s="32"/>
      <c r="O69" s="33"/>
      <c r="P69" s="33"/>
      <c r="Q69" s="33"/>
      <c r="R69" s="37" t="s">
        <v>189</v>
      </c>
      <c r="S69" s="39"/>
    </row>
    <row r="70" spans="1:19">
      <c r="A70" s="73"/>
      <c r="B70" s="73"/>
      <c r="C70" s="73"/>
      <c r="D70" s="73"/>
      <c r="E70" s="73"/>
      <c r="F70" s="63"/>
      <c r="G70" s="77"/>
      <c r="H70" s="73"/>
      <c r="I70" s="96"/>
      <c r="J70" s="96"/>
      <c r="K70" s="57"/>
      <c r="L70" s="61"/>
      <c r="M70" s="53"/>
      <c r="N70" s="32"/>
      <c r="O70" s="33"/>
      <c r="P70" s="33">
        <v>4000</v>
      </c>
      <c r="Q70" s="33"/>
      <c r="R70" s="38"/>
      <c r="S70" s="40"/>
    </row>
    <row r="71" spans="1:19">
      <c r="A71" s="73"/>
      <c r="B71" s="73"/>
      <c r="C71" s="73"/>
      <c r="D71" s="73"/>
      <c r="E71" s="73"/>
      <c r="F71" s="108" t="s">
        <v>44</v>
      </c>
      <c r="G71" s="104" t="s">
        <v>102</v>
      </c>
      <c r="H71" s="73"/>
      <c r="I71" s="96"/>
      <c r="J71" s="96"/>
      <c r="K71" s="56">
        <f t="shared" si="13"/>
        <v>30000</v>
      </c>
      <c r="L71" s="61">
        <v>30000</v>
      </c>
      <c r="M71" s="52"/>
      <c r="N71" s="32"/>
      <c r="O71" s="33"/>
      <c r="P71" s="33"/>
      <c r="Q71" s="33"/>
      <c r="R71" s="37" t="s">
        <v>189</v>
      </c>
      <c r="S71" s="39"/>
    </row>
    <row r="72" spans="1:19">
      <c r="A72" s="73"/>
      <c r="B72" s="73"/>
      <c r="C72" s="73"/>
      <c r="D72" s="73"/>
      <c r="E72" s="73"/>
      <c r="F72" s="108"/>
      <c r="G72" s="104"/>
      <c r="H72" s="73"/>
      <c r="I72" s="77"/>
      <c r="J72" s="77"/>
      <c r="K72" s="57"/>
      <c r="L72" s="61"/>
      <c r="M72" s="53"/>
      <c r="N72" s="32"/>
      <c r="O72" s="33"/>
      <c r="P72" s="33"/>
      <c r="Q72" s="33">
        <v>30000</v>
      </c>
      <c r="R72" s="38"/>
      <c r="S72" s="40"/>
    </row>
    <row r="73" spans="1:19">
      <c r="A73" s="73"/>
      <c r="B73" s="73"/>
      <c r="C73" s="73"/>
      <c r="D73" s="73"/>
      <c r="E73" s="73"/>
      <c r="F73" s="62" t="s">
        <v>86</v>
      </c>
      <c r="G73" s="76" t="s">
        <v>103</v>
      </c>
      <c r="H73" s="73"/>
      <c r="I73" s="104" t="s">
        <v>111</v>
      </c>
      <c r="J73" s="73" t="s">
        <v>112</v>
      </c>
      <c r="K73" s="56">
        <f t="shared" si="13"/>
        <v>1000</v>
      </c>
      <c r="L73" s="61">
        <v>1000</v>
      </c>
      <c r="M73" s="52"/>
      <c r="N73" s="32"/>
      <c r="O73" s="33"/>
      <c r="P73" s="33"/>
      <c r="Q73" s="33"/>
      <c r="R73" s="37" t="s">
        <v>189</v>
      </c>
      <c r="S73" s="39"/>
    </row>
    <row r="74" spans="1:19">
      <c r="A74" s="73"/>
      <c r="B74" s="73"/>
      <c r="C74" s="73"/>
      <c r="D74" s="73"/>
      <c r="E74" s="73"/>
      <c r="F74" s="63"/>
      <c r="G74" s="77"/>
      <c r="H74" s="73"/>
      <c r="I74" s="104"/>
      <c r="J74" s="73"/>
      <c r="K74" s="57"/>
      <c r="L74" s="61"/>
      <c r="M74" s="53"/>
      <c r="N74" s="32"/>
      <c r="O74" s="33"/>
      <c r="P74" s="33">
        <v>1000</v>
      </c>
      <c r="Q74" s="33"/>
      <c r="R74" s="38"/>
      <c r="S74" s="40"/>
    </row>
    <row r="75" spans="1:19" ht="15.75">
      <c r="A75" s="73"/>
      <c r="B75" s="73"/>
      <c r="C75" s="73"/>
      <c r="D75" s="73"/>
      <c r="E75" s="88" t="s">
        <v>27</v>
      </c>
      <c r="F75" s="89"/>
      <c r="G75" s="89"/>
      <c r="H75" s="89"/>
      <c r="I75" s="89"/>
      <c r="J75" s="90"/>
      <c r="K75" s="11">
        <f>SUM(K76:K83)</f>
        <v>27000</v>
      </c>
      <c r="L75" s="11">
        <f t="shared" ref="L75:Q75" si="14">SUM(L76:L83)</f>
        <v>27000</v>
      </c>
      <c r="M75" s="11">
        <f t="shared" si="14"/>
        <v>0</v>
      </c>
      <c r="N75" s="11">
        <f t="shared" si="14"/>
        <v>0</v>
      </c>
      <c r="O75" s="11">
        <f t="shared" si="14"/>
        <v>0</v>
      </c>
      <c r="P75" s="11">
        <f t="shared" si="14"/>
        <v>27000</v>
      </c>
      <c r="Q75" s="11">
        <f t="shared" si="14"/>
        <v>0</v>
      </c>
      <c r="R75" s="11"/>
      <c r="S75" s="11"/>
    </row>
    <row r="76" spans="1:19">
      <c r="A76" s="73"/>
      <c r="B76" s="73"/>
      <c r="C76" s="73"/>
      <c r="D76" s="73"/>
      <c r="E76" s="72" t="s">
        <v>27</v>
      </c>
      <c r="F76" s="103" t="s">
        <v>120</v>
      </c>
      <c r="G76" s="64" t="s">
        <v>121</v>
      </c>
      <c r="H76" s="72" t="s">
        <v>125</v>
      </c>
      <c r="I76" s="72" t="s">
        <v>126</v>
      </c>
      <c r="J76" s="72" t="s">
        <v>127</v>
      </c>
      <c r="K76" s="56">
        <f t="shared" ref="K76:K82" si="15">+L76+M76</f>
        <v>2000</v>
      </c>
      <c r="L76" s="105">
        <v>2000</v>
      </c>
      <c r="M76" s="52"/>
      <c r="N76" s="32"/>
      <c r="O76" s="33"/>
      <c r="P76" s="33"/>
      <c r="Q76" s="33"/>
      <c r="R76" s="37" t="s">
        <v>191</v>
      </c>
      <c r="S76" s="39"/>
    </row>
    <row r="77" spans="1:19">
      <c r="A77" s="73"/>
      <c r="B77" s="73"/>
      <c r="C77" s="73"/>
      <c r="D77" s="73"/>
      <c r="E77" s="73"/>
      <c r="F77" s="103"/>
      <c r="G77" s="106"/>
      <c r="H77" s="107"/>
      <c r="I77" s="107"/>
      <c r="J77" s="107"/>
      <c r="K77" s="57"/>
      <c r="L77" s="105"/>
      <c r="M77" s="53"/>
      <c r="N77" s="32"/>
      <c r="O77" s="33"/>
      <c r="P77" s="33">
        <v>2000</v>
      </c>
      <c r="Q77" s="33"/>
      <c r="R77" s="38"/>
      <c r="S77" s="40"/>
    </row>
    <row r="78" spans="1:19">
      <c r="A78" s="73"/>
      <c r="B78" s="73"/>
      <c r="C78" s="73"/>
      <c r="D78" s="73"/>
      <c r="E78" s="73"/>
      <c r="F78" s="103" t="s">
        <v>122</v>
      </c>
      <c r="G78" s="106"/>
      <c r="H78" s="107"/>
      <c r="I78" s="107"/>
      <c r="J78" s="107"/>
      <c r="K78" s="56">
        <f t="shared" si="15"/>
        <v>10000</v>
      </c>
      <c r="L78" s="105">
        <v>10000</v>
      </c>
      <c r="M78" s="52"/>
      <c r="N78" s="32"/>
      <c r="O78" s="33"/>
      <c r="P78" s="33"/>
      <c r="Q78" s="33"/>
      <c r="R78" s="37" t="s">
        <v>191</v>
      </c>
      <c r="S78" s="39"/>
    </row>
    <row r="79" spans="1:19">
      <c r="A79" s="73"/>
      <c r="B79" s="73"/>
      <c r="C79" s="73"/>
      <c r="D79" s="73"/>
      <c r="E79" s="73"/>
      <c r="F79" s="103"/>
      <c r="G79" s="106"/>
      <c r="H79" s="107"/>
      <c r="I79" s="107"/>
      <c r="J79" s="107"/>
      <c r="K79" s="57"/>
      <c r="L79" s="105"/>
      <c r="M79" s="53"/>
      <c r="N79" s="32"/>
      <c r="O79" s="33"/>
      <c r="P79" s="33">
        <v>10000</v>
      </c>
      <c r="Q79" s="33"/>
      <c r="R79" s="38"/>
      <c r="S79" s="40"/>
    </row>
    <row r="80" spans="1:19">
      <c r="A80" s="73"/>
      <c r="B80" s="73"/>
      <c r="C80" s="73"/>
      <c r="D80" s="73"/>
      <c r="E80" s="73"/>
      <c r="F80" s="103" t="s">
        <v>123</v>
      </c>
      <c r="G80" s="106"/>
      <c r="H80" s="107"/>
      <c r="I80" s="107"/>
      <c r="J80" s="107"/>
      <c r="K80" s="56">
        <f t="shared" si="15"/>
        <v>10000</v>
      </c>
      <c r="L80" s="105">
        <v>10000</v>
      </c>
      <c r="M80" s="54"/>
      <c r="N80" s="32"/>
      <c r="O80" s="33"/>
      <c r="P80" s="33"/>
      <c r="Q80" s="33"/>
      <c r="R80" s="37" t="s">
        <v>191</v>
      </c>
      <c r="S80" s="39"/>
    </row>
    <row r="81" spans="1:19">
      <c r="A81" s="73"/>
      <c r="B81" s="73"/>
      <c r="C81" s="73"/>
      <c r="D81" s="73"/>
      <c r="E81" s="73"/>
      <c r="F81" s="103"/>
      <c r="G81" s="106"/>
      <c r="H81" s="107"/>
      <c r="I81" s="107"/>
      <c r="J81" s="107"/>
      <c r="K81" s="57"/>
      <c r="L81" s="105"/>
      <c r="M81" s="55"/>
      <c r="N81" s="32"/>
      <c r="O81" s="33"/>
      <c r="P81" s="33">
        <v>10000</v>
      </c>
      <c r="Q81" s="33"/>
      <c r="R81" s="38"/>
      <c r="S81" s="40"/>
    </row>
    <row r="82" spans="1:19">
      <c r="A82" s="73"/>
      <c r="B82" s="73"/>
      <c r="C82" s="73"/>
      <c r="D82" s="73"/>
      <c r="E82" s="73"/>
      <c r="F82" s="103" t="s">
        <v>124</v>
      </c>
      <c r="G82" s="106"/>
      <c r="H82" s="107"/>
      <c r="I82" s="107"/>
      <c r="J82" s="107"/>
      <c r="K82" s="56">
        <f t="shared" si="15"/>
        <v>5000</v>
      </c>
      <c r="L82" s="105">
        <v>5000</v>
      </c>
      <c r="M82" s="54"/>
      <c r="N82" s="32"/>
      <c r="O82" s="33"/>
      <c r="P82" s="33"/>
      <c r="Q82" s="33"/>
      <c r="R82" s="37" t="s">
        <v>191</v>
      </c>
      <c r="S82" s="39"/>
    </row>
    <row r="83" spans="1:19">
      <c r="A83" s="74"/>
      <c r="B83" s="74"/>
      <c r="C83" s="74"/>
      <c r="D83" s="74"/>
      <c r="E83" s="74"/>
      <c r="F83" s="103"/>
      <c r="G83" s="65"/>
      <c r="H83" s="107"/>
      <c r="I83" s="107"/>
      <c r="J83" s="107"/>
      <c r="K83" s="57"/>
      <c r="L83" s="105"/>
      <c r="M83" s="55"/>
      <c r="N83" s="32"/>
      <c r="O83" s="33"/>
      <c r="P83" s="33">
        <v>5000</v>
      </c>
      <c r="Q83" s="33"/>
      <c r="R83" s="38"/>
      <c r="S83" s="40"/>
    </row>
    <row r="84" spans="1:19" ht="23.25">
      <c r="A84" s="97" t="s">
        <v>29</v>
      </c>
      <c r="B84" s="98"/>
      <c r="C84" s="98"/>
      <c r="D84" s="98"/>
      <c r="E84" s="98"/>
      <c r="F84" s="98"/>
      <c r="G84" s="98"/>
      <c r="H84" s="98"/>
      <c r="I84" s="98"/>
      <c r="J84" s="99"/>
      <c r="K84" s="12">
        <f>+K85</f>
        <v>83500</v>
      </c>
      <c r="L84" s="12">
        <f t="shared" ref="L84:Q84" si="16">+L85</f>
        <v>83500</v>
      </c>
      <c r="M84" s="12">
        <f t="shared" si="16"/>
        <v>0</v>
      </c>
      <c r="N84" s="12">
        <f t="shared" si="16"/>
        <v>0</v>
      </c>
      <c r="O84" s="12">
        <f t="shared" si="16"/>
        <v>15500</v>
      </c>
      <c r="P84" s="12">
        <f t="shared" si="16"/>
        <v>68000</v>
      </c>
      <c r="Q84" s="12">
        <f t="shared" si="16"/>
        <v>0</v>
      </c>
      <c r="R84" s="41" t="s">
        <v>40</v>
      </c>
      <c r="S84" s="41" t="s">
        <v>41</v>
      </c>
    </row>
    <row r="85" spans="1:19" ht="15.75">
      <c r="A85" s="72" t="s">
        <v>17</v>
      </c>
      <c r="B85" s="72" t="s">
        <v>18</v>
      </c>
      <c r="C85" s="72" t="s">
        <v>19</v>
      </c>
      <c r="D85" s="72" t="s">
        <v>29</v>
      </c>
      <c r="E85" s="88" t="s">
        <v>42</v>
      </c>
      <c r="F85" s="89"/>
      <c r="G85" s="89"/>
      <c r="H85" s="89"/>
      <c r="I85" s="89"/>
      <c r="J85" s="90"/>
      <c r="K85" s="11">
        <f t="shared" ref="K85:Q85" si="17">SUM(K86:K101)</f>
        <v>83500</v>
      </c>
      <c r="L85" s="11">
        <f t="shared" si="17"/>
        <v>83500</v>
      </c>
      <c r="M85" s="11">
        <f t="shared" si="17"/>
        <v>0</v>
      </c>
      <c r="N85" s="11">
        <f t="shared" si="17"/>
        <v>0</v>
      </c>
      <c r="O85" s="11">
        <f t="shared" si="17"/>
        <v>15500</v>
      </c>
      <c r="P85" s="11">
        <f t="shared" si="17"/>
        <v>68000</v>
      </c>
      <c r="Q85" s="11">
        <f t="shared" si="17"/>
        <v>0</v>
      </c>
      <c r="R85" s="42"/>
      <c r="S85" s="42"/>
    </row>
    <row r="86" spans="1:19">
      <c r="A86" s="73"/>
      <c r="B86" s="73"/>
      <c r="C86" s="73"/>
      <c r="D86" s="100"/>
      <c r="E86" s="100"/>
      <c r="F86" s="101" t="s">
        <v>128</v>
      </c>
      <c r="G86" s="101" t="s">
        <v>129</v>
      </c>
      <c r="H86" s="73"/>
      <c r="I86" s="76" t="s">
        <v>142</v>
      </c>
      <c r="J86" s="76" t="s">
        <v>143</v>
      </c>
      <c r="K86" s="56">
        <f t="shared" ref="K86:K100" si="18">+L86+M86</f>
        <v>5000</v>
      </c>
      <c r="L86" s="56">
        <v>5000</v>
      </c>
      <c r="M86" s="52"/>
      <c r="N86" s="32"/>
      <c r="O86" s="33"/>
      <c r="P86" s="33"/>
      <c r="Q86" s="33"/>
      <c r="R86" s="37" t="s">
        <v>193</v>
      </c>
      <c r="S86" s="39"/>
    </row>
    <row r="87" spans="1:19">
      <c r="A87" s="73"/>
      <c r="B87" s="73"/>
      <c r="C87" s="73"/>
      <c r="D87" s="100"/>
      <c r="E87" s="100"/>
      <c r="F87" s="102"/>
      <c r="G87" s="102"/>
      <c r="H87" s="73"/>
      <c r="I87" s="96"/>
      <c r="J87" s="96"/>
      <c r="K87" s="57"/>
      <c r="L87" s="57"/>
      <c r="M87" s="53"/>
      <c r="N87" s="32"/>
      <c r="O87" s="33">
        <v>5000</v>
      </c>
      <c r="P87" s="33"/>
      <c r="Q87" s="33"/>
      <c r="R87" s="38"/>
      <c r="S87" s="40"/>
    </row>
    <row r="88" spans="1:19">
      <c r="A88" s="73"/>
      <c r="B88" s="73"/>
      <c r="C88" s="73"/>
      <c r="D88" s="100"/>
      <c r="E88" s="100"/>
      <c r="F88" s="101" t="s">
        <v>130</v>
      </c>
      <c r="G88" s="101" t="s">
        <v>131</v>
      </c>
      <c r="H88" s="73"/>
      <c r="I88" s="96"/>
      <c r="J88" s="96"/>
      <c r="K88" s="56">
        <f t="shared" si="18"/>
        <v>2000</v>
      </c>
      <c r="L88" s="56">
        <v>2000</v>
      </c>
      <c r="M88" s="52"/>
      <c r="N88" s="32"/>
      <c r="O88" s="33"/>
      <c r="P88" s="33"/>
      <c r="Q88" s="33"/>
      <c r="R88" s="37" t="s">
        <v>193</v>
      </c>
      <c r="S88" s="39"/>
    </row>
    <row r="89" spans="1:19">
      <c r="A89" s="73"/>
      <c r="B89" s="73"/>
      <c r="C89" s="73"/>
      <c r="D89" s="100"/>
      <c r="E89" s="100"/>
      <c r="F89" s="102"/>
      <c r="G89" s="102"/>
      <c r="H89" s="73"/>
      <c r="I89" s="96"/>
      <c r="J89" s="96"/>
      <c r="K89" s="57"/>
      <c r="L89" s="57"/>
      <c r="M89" s="53"/>
      <c r="N89" s="32"/>
      <c r="O89" s="33">
        <v>2000</v>
      </c>
      <c r="P89" s="33"/>
      <c r="Q89" s="33"/>
      <c r="R89" s="38"/>
      <c r="S89" s="40"/>
    </row>
    <row r="90" spans="1:19">
      <c r="A90" s="73"/>
      <c r="B90" s="73"/>
      <c r="C90" s="73"/>
      <c r="D90" s="100"/>
      <c r="E90" s="100"/>
      <c r="F90" s="101" t="s">
        <v>132</v>
      </c>
      <c r="G90" s="101" t="s">
        <v>133</v>
      </c>
      <c r="H90" s="73"/>
      <c r="I90" s="96"/>
      <c r="J90" s="96"/>
      <c r="K90" s="56">
        <f t="shared" si="18"/>
        <v>35000</v>
      </c>
      <c r="L90" s="56">
        <v>35000</v>
      </c>
      <c r="M90" s="52"/>
      <c r="N90" s="32"/>
      <c r="O90" s="33"/>
      <c r="P90" s="33"/>
      <c r="Q90" s="33"/>
      <c r="R90" s="37" t="s">
        <v>192</v>
      </c>
      <c r="S90" s="39"/>
    </row>
    <row r="91" spans="1:19">
      <c r="A91" s="73"/>
      <c r="B91" s="73"/>
      <c r="C91" s="73"/>
      <c r="D91" s="100"/>
      <c r="E91" s="100"/>
      <c r="F91" s="102"/>
      <c r="G91" s="102"/>
      <c r="H91" s="73"/>
      <c r="I91" s="96"/>
      <c r="J91" s="96"/>
      <c r="K91" s="57"/>
      <c r="L91" s="57"/>
      <c r="M91" s="53"/>
      <c r="N91" s="32"/>
      <c r="O91" s="33"/>
      <c r="P91" s="33">
        <v>35000</v>
      </c>
      <c r="Q91" s="33"/>
      <c r="R91" s="38"/>
      <c r="S91" s="40"/>
    </row>
    <row r="92" spans="1:19">
      <c r="A92" s="73"/>
      <c r="B92" s="73"/>
      <c r="C92" s="73"/>
      <c r="D92" s="100"/>
      <c r="E92" s="100"/>
      <c r="F92" s="101" t="s">
        <v>134</v>
      </c>
      <c r="G92" s="101" t="s">
        <v>135</v>
      </c>
      <c r="H92" s="73"/>
      <c r="I92" s="96"/>
      <c r="J92" s="96"/>
      <c r="K92" s="56">
        <f t="shared" si="18"/>
        <v>5000</v>
      </c>
      <c r="L92" s="56">
        <v>5000</v>
      </c>
      <c r="M92" s="52"/>
      <c r="N92" s="32"/>
      <c r="O92" s="33"/>
      <c r="P92" s="33"/>
      <c r="Q92" s="33"/>
      <c r="R92" s="37" t="s">
        <v>194</v>
      </c>
      <c r="S92" s="39"/>
    </row>
    <row r="93" spans="1:19">
      <c r="A93" s="73"/>
      <c r="B93" s="73"/>
      <c r="C93" s="73"/>
      <c r="D93" s="100"/>
      <c r="E93" s="100"/>
      <c r="F93" s="102"/>
      <c r="G93" s="102"/>
      <c r="H93" s="73"/>
      <c r="I93" s="96"/>
      <c r="J93" s="96"/>
      <c r="K93" s="57"/>
      <c r="L93" s="57"/>
      <c r="M93" s="53"/>
      <c r="N93" s="32"/>
      <c r="O93" s="33">
        <v>5000</v>
      </c>
      <c r="P93" s="33"/>
      <c r="Q93" s="33"/>
      <c r="R93" s="38"/>
      <c r="S93" s="40"/>
    </row>
    <row r="94" spans="1:19">
      <c r="A94" s="73"/>
      <c r="B94" s="73"/>
      <c r="C94" s="73"/>
      <c r="D94" s="100"/>
      <c r="E94" s="100"/>
      <c r="F94" s="101" t="s">
        <v>136</v>
      </c>
      <c r="G94" s="101" t="s">
        <v>137</v>
      </c>
      <c r="H94" s="73"/>
      <c r="I94" s="96"/>
      <c r="J94" s="96"/>
      <c r="K94" s="56">
        <f t="shared" si="18"/>
        <v>500</v>
      </c>
      <c r="L94" s="56">
        <v>500</v>
      </c>
      <c r="M94" s="52"/>
      <c r="N94" s="32"/>
      <c r="O94" s="33"/>
      <c r="P94" s="33"/>
      <c r="Q94" s="33"/>
      <c r="R94" s="37" t="s">
        <v>194</v>
      </c>
      <c r="S94" s="39"/>
    </row>
    <row r="95" spans="1:19">
      <c r="A95" s="73"/>
      <c r="B95" s="73"/>
      <c r="C95" s="73"/>
      <c r="D95" s="100"/>
      <c r="E95" s="100"/>
      <c r="F95" s="102"/>
      <c r="G95" s="102"/>
      <c r="H95" s="73"/>
      <c r="I95" s="96"/>
      <c r="J95" s="96"/>
      <c r="K95" s="57"/>
      <c r="L95" s="57"/>
      <c r="M95" s="53"/>
      <c r="N95" s="32"/>
      <c r="O95" s="33">
        <v>500</v>
      </c>
      <c r="P95" s="33"/>
      <c r="Q95" s="33"/>
      <c r="R95" s="38"/>
      <c r="S95" s="40"/>
    </row>
    <row r="96" spans="1:19">
      <c r="A96" s="73"/>
      <c r="B96" s="73"/>
      <c r="C96" s="73"/>
      <c r="D96" s="100"/>
      <c r="E96" s="100"/>
      <c r="F96" s="72" t="s">
        <v>176</v>
      </c>
      <c r="G96" s="72" t="s">
        <v>177</v>
      </c>
      <c r="H96" s="73"/>
      <c r="I96" s="96"/>
      <c r="J96" s="68"/>
      <c r="K96" s="121">
        <f t="shared" si="18"/>
        <v>25000</v>
      </c>
      <c r="L96" s="153">
        <v>25000</v>
      </c>
      <c r="M96" s="52"/>
      <c r="N96" s="32"/>
      <c r="O96" s="33"/>
      <c r="P96" s="33"/>
      <c r="Q96" s="33"/>
      <c r="R96" s="37" t="s">
        <v>192</v>
      </c>
      <c r="S96" s="39"/>
    </row>
    <row r="97" spans="1:19">
      <c r="A97" s="73"/>
      <c r="B97" s="73"/>
      <c r="C97" s="73"/>
      <c r="D97" s="100"/>
      <c r="E97" s="100"/>
      <c r="F97" s="74"/>
      <c r="G97" s="74"/>
      <c r="H97" s="73"/>
      <c r="I97" s="77"/>
      <c r="J97" s="69"/>
      <c r="K97" s="122"/>
      <c r="L97" s="154"/>
      <c r="M97" s="53"/>
      <c r="N97" s="32"/>
      <c r="O97" s="33"/>
      <c r="P97" s="33">
        <v>25000</v>
      </c>
      <c r="Q97" s="33"/>
      <c r="R97" s="38"/>
      <c r="S97" s="40"/>
    </row>
    <row r="98" spans="1:19">
      <c r="A98" s="73"/>
      <c r="B98" s="73"/>
      <c r="C98" s="73"/>
      <c r="D98" s="100"/>
      <c r="E98" s="100"/>
      <c r="F98" s="101" t="s">
        <v>138</v>
      </c>
      <c r="G98" s="101" t="s">
        <v>139</v>
      </c>
      <c r="H98" s="73"/>
      <c r="I98" s="76" t="s">
        <v>144</v>
      </c>
      <c r="J98" s="72" t="s">
        <v>145</v>
      </c>
      <c r="K98" s="56">
        <f t="shared" si="18"/>
        <v>8000</v>
      </c>
      <c r="L98" s="56">
        <v>8000</v>
      </c>
      <c r="M98" s="52"/>
      <c r="N98" s="32"/>
      <c r="O98" s="33"/>
      <c r="P98" s="33"/>
      <c r="Q98" s="33"/>
      <c r="R98" s="37" t="s">
        <v>194</v>
      </c>
      <c r="S98" s="39"/>
    </row>
    <row r="99" spans="1:19">
      <c r="A99" s="73"/>
      <c r="B99" s="73"/>
      <c r="C99" s="73"/>
      <c r="D99" s="100"/>
      <c r="E99" s="100"/>
      <c r="F99" s="102"/>
      <c r="G99" s="102"/>
      <c r="H99" s="73"/>
      <c r="I99" s="96"/>
      <c r="J99" s="73"/>
      <c r="K99" s="57"/>
      <c r="L99" s="57"/>
      <c r="M99" s="53"/>
      <c r="N99" s="32"/>
      <c r="O99" s="33"/>
      <c r="P99" s="33">
        <v>8000</v>
      </c>
      <c r="Q99" s="33"/>
      <c r="R99" s="38"/>
      <c r="S99" s="40"/>
    </row>
    <row r="100" spans="1:19">
      <c r="A100" s="73"/>
      <c r="B100" s="73"/>
      <c r="C100" s="73"/>
      <c r="D100" s="100"/>
      <c r="E100" s="100"/>
      <c r="F100" s="101" t="s">
        <v>140</v>
      </c>
      <c r="G100" s="101" t="s">
        <v>141</v>
      </c>
      <c r="H100" s="73"/>
      <c r="I100" s="96"/>
      <c r="J100" s="73"/>
      <c r="K100" s="56">
        <f t="shared" si="18"/>
        <v>3000</v>
      </c>
      <c r="L100" s="61">
        <v>3000</v>
      </c>
      <c r="M100" s="52"/>
      <c r="N100" s="32"/>
      <c r="O100" s="33"/>
      <c r="P100" s="33"/>
      <c r="Q100" s="33"/>
      <c r="R100" s="37" t="s">
        <v>193</v>
      </c>
      <c r="S100" s="39"/>
    </row>
    <row r="101" spans="1:19">
      <c r="A101" s="73"/>
      <c r="B101" s="73"/>
      <c r="C101" s="73"/>
      <c r="D101" s="100"/>
      <c r="E101" s="100"/>
      <c r="F101" s="102"/>
      <c r="G101" s="102"/>
      <c r="H101" s="73"/>
      <c r="I101" s="96"/>
      <c r="J101" s="73"/>
      <c r="K101" s="57"/>
      <c r="L101" s="61"/>
      <c r="M101" s="53"/>
      <c r="N101" s="32"/>
      <c r="O101" s="33">
        <v>3000</v>
      </c>
      <c r="P101" s="33"/>
      <c r="Q101" s="33"/>
      <c r="R101" s="38"/>
      <c r="S101" s="40"/>
    </row>
    <row r="102" spans="1:19" ht="23.25">
      <c r="A102" s="97" t="s">
        <v>30</v>
      </c>
      <c r="B102" s="98"/>
      <c r="C102" s="98"/>
      <c r="D102" s="98"/>
      <c r="E102" s="98"/>
      <c r="F102" s="98"/>
      <c r="G102" s="98"/>
      <c r="H102" s="98"/>
      <c r="I102" s="98"/>
      <c r="J102" s="99"/>
      <c r="K102" s="12">
        <f>+K103</f>
        <v>202000</v>
      </c>
      <c r="L102" s="12">
        <f t="shared" ref="L102:Q102" si="19">+L103</f>
        <v>202000</v>
      </c>
      <c r="M102" s="12">
        <f t="shared" si="19"/>
        <v>0</v>
      </c>
      <c r="N102" s="12">
        <f t="shared" si="19"/>
        <v>0</v>
      </c>
      <c r="O102" s="12">
        <f t="shared" si="19"/>
        <v>57000</v>
      </c>
      <c r="P102" s="12">
        <f t="shared" si="19"/>
        <v>65000</v>
      </c>
      <c r="Q102" s="12">
        <f t="shared" si="19"/>
        <v>80000</v>
      </c>
      <c r="R102" s="41" t="s">
        <v>40</v>
      </c>
      <c r="S102" s="41" t="s">
        <v>41</v>
      </c>
    </row>
    <row r="103" spans="1:19" s="14" customFormat="1" ht="15.75">
      <c r="A103" s="86" t="s">
        <v>31</v>
      </c>
      <c r="B103" s="86" t="s">
        <v>32</v>
      </c>
      <c r="C103" s="86" t="s">
        <v>33</v>
      </c>
      <c r="D103" s="87" t="s">
        <v>30</v>
      </c>
      <c r="E103" s="88" t="s">
        <v>34</v>
      </c>
      <c r="F103" s="89"/>
      <c r="G103" s="89"/>
      <c r="H103" s="89"/>
      <c r="I103" s="89"/>
      <c r="J103" s="90"/>
      <c r="K103" s="15">
        <f>SUM(K104:K137)</f>
        <v>202000</v>
      </c>
      <c r="L103" s="15">
        <f t="shared" ref="L103:Q103" si="20">SUM(L104:L137)</f>
        <v>202000</v>
      </c>
      <c r="M103" s="15">
        <f t="shared" si="20"/>
        <v>0</v>
      </c>
      <c r="N103" s="15">
        <f t="shared" si="20"/>
        <v>0</v>
      </c>
      <c r="O103" s="15">
        <f t="shared" si="20"/>
        <v>57000</v>
      </c>
      <c r="P103" s="15">
        <f t="shared" si="20"/>
        <v>65000</v>
      </c>
      <c r="Q103" s="15">
        <f t="shared" si="20"/>
        <v>80000</v>
      </c>
      <c r="R103" s="42"/>
      <c r="S103" s="42"/>
    </row>
    <row r="104" spans="1:19">
      <c r="A104" s="86"/>
      <c r="B104" s="86"/>
      <c r="C104" s="86"/>
      <c r="D104" s="87"/>
      <c r="E104" s="37" t="s">
        <v>34</v>
      </c>
      <c r="F104" s="70" t="s">
        <v>45</v>
      </c>
      <c r="G104" s="86" t="s">
        <v>46</v>
      </c>
      <c r="H104" s="81" t="s">
        <v>35</v>
      </c>
      <c r="I104" s="66"/>
      <c r="J104" s="81" t="s">
        <v>152</v>
      </c>
      <c r="K104" s="56"/>
      <c r="L104" s="56"/>
      <c r="M104" s="52"/>
      <c r="N104" s="32"/>
      <c r="O104" s="33"/>
      <c r="P104" s="33"/>
      <c r="Q104" s="33"/>
      <c r="R104" s="39"/>
      <c r="S104" s="39"/>
    </row>
    <row r="105" spans="1:19">
      <c r="A105" s="86"/>
      <c r="B105" s="86"/>
      <c r="C105" s="86"/>
      <c r="D105" s="87"/>
      <c r="E105" s="38"/>
      <c r="F105" s="71"/>
      <c r="G105" s="86"/>
      <c r="H105" s="85"/>
      <c r="I105" s="67"/>
      <c r="J105" s="85"/>
      <c r="K105" s="57"/>
      <c r="L105" s="57"/>
      <c r="M105" s="53"/>
      <c r="N105" s="32"/>
      <c r="O105" s="33"/>
      <c r="P105" s="33"/>
      <c r="Q105" s="33"/>
      <c r="R105" s="40"/>
      <c r="S105" s="40"/>
    </row>
    <row r="106" spans="1:19">
      <c r="A106" s="86"/>
      <c r="B106" s="86"/>
      <c r="C106" s="86"/>
      <c r="D106" s="87"/>
      <c r="E106" s="38"/>
      <c r="F106" s="81" t="s">
        <v>47</v>
      </c>
      <c r="G106" s="86"/>
      <c r="H106" s="85"/>
      <c r="I106" s="66" t="s">
        <v>49</v>
      </c>
      <c r="J106" s="85"/>
      <c r="K106" s="56">
        <f t="shared" ref="K106:K136" si="21">+L106+M106</f>
        <v>40000</v>
      </c>
      <c r="L106" s="56">
        <v>40000</v>
      </c>
      <c r="M106" s="52"/>
      <c r="N106" s="32"/>
      <c r="O106" s="33"/>
      <c r="P106" s="33"/>
      <c r="Q106" s="33"/>
      <c r="R106" s="39" t="s">
        <v>195</v>
      </c>
      <c r="S106" s="39"/>
    </row>
    <row r="107" spans="1:19">
      <c r="A107" s="86"/>
      <c r="B107" s="86"/>
      <c r="C107" s="86"/>
      <c r="D107" s="87"/>
      <c r="E107" s="38"/>
      <c r="F107" s="82"/>
      <c r="G107" s="86"/>
      <c r="H107" s="85"/>
      <c r="I107" s="67"/>
      <c r="J107" s="85"/>
      <c r="K107" s="57"/>
      <c r="L107" s="57"/>
      <c r="M107" s="53"/>
      <c r="N107" s="32"/>
      <c r="O107" s="33"/>
      <c r="P107" s="33">
        <v>40000</v>
      </c>
      <c r="Q107" s="33"/>
      <c r="R107" s="40"/>
      <c r="S107" s="40"/>
    </row>
    <row r="108" spans="1:19">
      <c r="A108" s="86"/>
      <c r="B108" s="86"/>
      <c r="C108" s="86"/>
      <c r="D108" s="87"/>
      <c r="E108" s="38"/>
      <c r="F108" s="81" t="s">
        <v>48</v>
      </c>
      <c r="G108" s="85" t="s">
        <v>50</v>
      </c>
      <c r="H108" s="85"/>
      <c r="I108" s="66" t="s">
        <v>52</v>
      </c>
      <c r="J108" s="85"/>
      <c r="K108" s="56">
        <f t="shared" si="21"/>
        <v>5000</v>
      </c>
      <c r="L108" s="56">
        <v>5000</v>
      </c>
      <c r="M108" s="52"/>
      <c r="N108" s="32"/>
      <c r="O108" s="33"/>
      <c r="P108" s="33"/>
      <c r="Q108" s="33"/>
      <c r="R108" s="39" t="s">
        <v>196</v>
      </c>
      <c r="S108" s="39"/>
    </row>
    <row r="109" spans="1:19">
      <c r="A109" s="86"/>
      <c r="B109" s="86"/>
      <c r="C109" s="86"/>
      <c r="D109" s="87"/>
      <c r="E109" s="38"/>
      <c r="F109" s="82"/>
      <c r="G109" s="82"/>
      <c r="H109" s="85"/>
      <c r="I109" s="67"/>
      <c r="J109" s="85"/>
      <c r="K109" s="57"/>
      <c r="L109" s="57"/>
      <c r="M109" s="53"/>
      <c r="N109" s="32"/>
      <c r="O109" s="33"/>
      <c r="P109" s="33">
        <v>5000</v>
      </c>
      <c r="Q109" s="33"/>
      <c r="R109" s="40"/>
      <c r="S109" s="40"/>
    </row>
    <row r="110" spans="1:19">
      <c r="A110" s="86"/>
      <c r="B110" s="86"/>
      <c r="C110" s="86"/>
      <c r="D110" s="87"/>
      <c r="E110" s="38"/>
      <c r="F110" s="81" t="s">
        <v>75</v>
      </c>
      <c r="G110" s="81" t="s">
        <v>51</v>
      </c>
      <c r="H110" s="85"/>
      <c r="I110" s="66" t="s">
        <v>52</v>
      </c>
      <c r="J110" s="85"/>
      <c r="K110" s="56">
        <f t="shared" si="21"/>
        <v>20000</v>
      </c>
      <c r="L110" s="56">
        <v>20000</v>
      </c>
      <c r="M110" s="52"/>
      <c r="N110" s="32"/>
      <c r="O110" s="33"/>
      <c r="P110" s="33"/>
      <c r="Q110" s="33"/>
      <c r="R110" s="39" t="s">
        <v>195</v>
      </c>
      <c r="S110" s="39"/>
    </row>
    <row r="111" spans="1:19">
      <c r="A111" s="86"/>
      <c r="B111" s="86"/>
      <c r="C111" s="86"/>
      <c r="D111" s="87"/>
      <c r="E111" s="38"/>
      <c r="F111" s="82"/>
      <c r="G111" s="82"/>
      <c r="H111" s="85"/>
      <c r="I111" s="67"/>
      <c r="J111" s="85"/>
      <c r="K111" s="57"/>
      <c r="L111" s="57"/>
      <c r="M111" s="53"/>
      <c r="N111" s="32"/>
      <c r="O111" s="33"/>
      <c r="P111" s="33">
        <v>20000</v>
      </c>
      <c r="Q111" s="33"/>
      <c r="R111" s="40"/>
      <c r="S111" s="40"/>
    </row>
    <row r="112" spans="1:19">
      <c r="A112" s="86"/>
      <c r="B112" s="86"/>
      <c r="C112" s="86"/>
      <c r="D112" s="87"/>
      <c r="E112" s="38"/>
      <c r="F112" s="70" t="s">
        <v>174</v>
      </c>
      <c r="G112" s="81" t="s">
        <v>53</v>
      </c>
      <c r="H112" s="85"/>
      <c r="I112" s="66"/>
      <c r="J112" s="85"/>
      <c r="K112" s="56"/>
      <c r="L112" s="56"/>
      <c r="M112" s="52"/>
      <c r="N112" s="32"/>
      <c r="O112" s="33"/>
      <c r="P112" s="33"/>
      <c r="Q112" s="33"/>
      <c r="R112" s="39"/>
      <c r="S112" s="39"/>
    </row>
    <row r="113" spans="1:21">
      <c r="A113" s="86"/>
      <c r="B113" s="86"/>
      <c r="C113" s="86"/>
      <c r="D113" s="87"/>
      <c r="E113" s="38"/>
      <c r="F113" s="71"/>
      <c r="G113" s="85"/>
      <c r="H113" s="85"/>
      <c r="I113" s="67"/>
      <c r="J113" s="85"/>
      <c r="K113" s="57"/>
      <c r="L113" s="57"/>
      <c r="M113" s="53"/>
      <c r="N113" s="32"/>
      <c r="O113" s="33"/>
      <c r="P113" s="33"/>
      <c r="Q113" s="33"/>
      <c r="R113" s="40"/>
      <c r="S113" s="40"/>
    </row>
    <row r="114" spans="1:21">
      <c r="A114" s="86"/>
      <c r="B114" s="86"/>
      <c r="C114" s="86"/>
      <c r="D114" s="87"/>
      <c r="E114" s="38"/>
      <c r="F114" s="66" t="s">
        <v>47</v>
      </c>
      <c r="G114" s="85"/>
      <c r="H114" s="85"/>
      <c r="I114" s="66" t="s">
        <v>55</v>
      </c>
      <c r="J114" s="85"/>
      <c r="K114" s="56">
        <f t="shared" si="21"/>
        <v>5000</v>
      </c>
      <c r="L114" s="56">
        <v>5000</v>
      </c>
      <c r="M114" s="52"/>
      <c r="N114" s="32"/>
      <c r="O114" s="33"/>
      <c r="P114" s="33"/>
      <c r="Q114" s="33"/>
      <c r="R114" s="39" t="s">
        <v>201</v>
      </c>
      <c r="S114" s="39"/>
    </row>
    <row r="115" spans="1:21">
      <c r="A115" s="86"/>
      <c r="B115" s="86"/>
      <c r="C115" s="86"/>
      <c r="D115" s="87"/>
      <c r="E115" s="38"/>
      <c r="F115" s="67"/>
      <c r="G115" s="85"/>
      <c r="H115" s="85"/>
      <c r="I115" s="67"/>
      <c r="J115" s="85"/>
      <c r="K115" s="57"/>
      <c r="L115" s="57"/>
      <c r="M115" s="53"/>
      <c r="N115" s="32"/>
      <c r="O115" s="33">
        <v>5000</v>
      </c>
      <c r="P115" s="33"/>
      <c r="Q115" s="33"/>
      <c r="R115" s="40"/>
      <c r="S115" s="40"/>
    </row>
    <row r="116" spans="1:21">
      <c r="A116" s="86"/>
      <c r="B116" s="86"/>
      <c r="C116" s="86"/>
      <c r="D116" s="87"/>
      <c r="E116" s="38"/>
      <c r="F116" s="66" t="s">
        <v>54</v>
      </c>
      <c r="G116" s="85"/>
      <c r="H116" s="85"/>
      <c r="I116" s="66" t="s">
        <v>56</v>
      </c>
      <c r="J116" s="85"/>
      <c r="K116" s="56">
        <f t="shared" si="21"/>
        <v>15000</v>
      </c>
      <c r="L116" s="56">
        <v>15000</v>
      </c>
      <c r="M116" s="52"/>
      <c r="N116" s="32"/>
      <c r="O116" s="33"/>
      <c r="P116" s="33"/>
      <c r="Q116" s="33"/>
      <c r="R116" s="39" t="s">
        <v>195</v>
      </c>
      <c r="S116" s="39"/>
    </row>
    <row r="117" spans="1:21">
      <c r="A117" s="86"/>
      <c r="B117" s="86"/>
      <c r="C117" s="86"/>
      <c r="D117" s="87"/>
      <c r="E117" s="38"/>
      <c r="F117" s="67"/>
      <c r="G117" s="85"/>
      <c r="H117" s="85"/>
      <c r="I117" s="67"/>
      <c r="J117" s="85"/>
      <c r="K117" s="57"/>
      <c r="L117" s="57"/>
      <c r="M117" s="53"/>
      <c r="N117" s="32"/>
      <c r="O117" s="33">
        <v>15000</v>
      </c>
      <c r="P117" s="33"/>
      <c r="Q117" s="33"/>
      <c r="R117" s="40"/>
      <c r="S117" s="40"/>
    </row>
    <row r="118" spans="1:21">
      <c r="A118" s="86"/>
      <c r="B118" s="86"/>
      <c r="C118" s="86"/>
      <c r="D118" s="87"/>
      <c r="E118" s="38"/>
      <c r="F118" s="66" t="s">
        <v>148</v>
      </c>
      <c r="G118" s="85"/>
      <c r="H118" s="85"/>
      <c r="I118" s="66" t="s">
        <v>57</v>
      </c>
      <c r="J118" s="85"/>
      <c r="K118" s="56">
        <f t="shared" si="21"/>
        <v>5000</v>
      </c>
      <c r="L118" s="56">
        <v>5000</v>
      </c>
      <c r="M118" s="52"/>
      <c r="N118" s="32"/>
      <c r="O118" s="33"/>
      <c r="P118" s="33"/>
      <c r="Q118" s="33"/>
      <c r="R118" s="43" t="s">
        <v>197</v>
      </c>
      <c r="S118" s="39"/>
    </row>
    <row r="119" spans="1:21">
      <c r="A119" s="86"/>
      <c r="B119" s="86"/>
      <c r="C119" s="86"/>
      <c r="D119" s="87"/>
      <c r="E119" s="38"/>
      <c r="F119" s="67"/>
      <c r="G119" s="82"/>
      <c r="H119" s="85"/>
      <c r="I119" s="67"/>
      <c r="J119" s="85"/>
      <c r="K119" s="57"/>
      <c r="L119" s="57"/>
      <c r="M119" s="53"/>
      <c r="N119" s="32"/>
      <c r="O119" s="33">
        <v>5000</v>
      </c>
      <c r="P119" s="33"/>
      <c r="Q119" s="33"/>
      <c r="R119" s="44"/>
      <c r="S119" s="40"/>
    </row>
    <row r="120" spans="1:21">
      <c r="A120" s="86"/>
      <c r="B120" s="86"/>
      <c r="C120" s="86"/>
      <c r="D120" s="87"/>
      <c r="E120" s="38"/>
      <c r="F120" s="70" t="s">
        <v>58</v>
      </c>
      <c r="G120" s="94"/>
      <c r="H120" s="85"/>
      <c r="I120" s="66"/>
      <c r="J120" s="85"/>
      <c r="K120" s="56"/>
      <c r="L120" s="56"/>
      <c r="M120" s="52"/>
      <c r="N120" s="32"/>
      <c r="O120" s="33"/>
      <c r="P120" s="33"/>
      <c r="Q120" s="33"/>
      <c r="R120" s="39"/>
      <c r="S120" s="43"/>
    </row>
    <row r="121" spans="1:21">
      <c r="A121" s="86"/>
      <c r="B121" s="86"/>
      <c r="C121" s="86"/>
      <c r="D121" s="87"/>
      <c r="E121" s="38"/>
      <c r="F121" s="71"/>
      <c r="G121" s="94"/>
      <c r="H121" s="85"/>
      <c r="I121" s="67"/>
      <c r="J121" s="85"/>
      <c r="K121" s="57"/>
      <c r="L121" s="57"/>
      <c r="M121" s="53"/>
      <c r="N121" s="32"/>
      <c r="O121" s="33"/>
      <c r="P121" s="33"/>
      <c r="Q121" s="33"/>
      <c r="R121" s="40"/>
      <c r="S121" s="44"/>
    </row>
    <row r="122" spans="1:21">
      <c r="A122" s="86"/>
      <c r="B122" s="86"/>
      <c r="C122" s="86"/>
      <c r="D122" s="87"/>
      <c r="E122" s="38"/>
      <c r="F122" s="66" t="s">
        <v>149</v>
      </c>
      <c r="G122" s="94" t="s">
        <v>202</v>
      </c>
      <c r="H122" s="85"/>
      <c r="I122" s="66" t="s">
        <v>59</v>
      </c>
      <c r="J122" s="85"/>
      <c r="K122" s="56">
        <f t="shared" si="21"/>
        <v>30000</v>
      </c>
      <c r="L122" s="56">
        <v>30000</v>
      </c>
      <c r="M122" s="52"/>
      <c r="N122" s="32"/>
      <c r="O122" s="33"/>
      <c r="P122" s="33"/>
      <c r="Q122" s="33"/>
      <c r="R122" s="43" t="s">
        <v>198</v>
      </c>
      <c r="S122" s="45"/>
    </row>
    <row r="123" spans="1:21">
      <c r="A123" s="86"/>
      <c r="B123" s="86"/>
      <c r="C123" s="86"/>
      <c r="D123" s="87"/>
      <c r="E123" s="38"/>
      <c r="F123" s="67"/>
      <c r="G123" s="94"/>
      <c r="H123" s="85"/>
      <c r="I123" s="67"/>
      <c r="J123" s="85"/>
      <c r="K123" s="57"/>
      <c r="L123" s="57"/>
      <c r="M123" s="53"/>
      <c r="N123" s="32"/>
      <c r="O123" s="33"/>
      <c r="P123" s="33"/>
      <c r="Q123" s="33">
        <v>30000</v>
      </c>
      <c r="R123" s="44"/>
      <c r="S123" s="44"/>
    </row>
    <row r="124" spans="1:21">
      <c r="A124" s="86"/>
      <c r="B124" s="86"/>
      <c r="C124" s="86"/>
      <c r="D124" s="87"/>
      <c r="E124" s="38"/>
      <c r="F124" s="66" t="s">
        <v>150</v>
      </c>
      <c r="G124" s="94" t="s">
        <v>203</v>
      </c>
      <c r="H124" s="85"/>
      <c r="I124" s="66" t="s">
        <v>63</v>
      </c>
      <c r="J124" s="85"/>
      <c r="K124" s="56">
        <f t="shared" si="21"/>
        <v>10000</v>
      </c>
      <c r="L124" s="56">
        <v>10000</v>
      </c>
      <c r="M124" s="52"/>
      <c r="N124" s="32"/>
      <c r="O124" s="33"/>
      <c r="P124" s="33"/>
      <c r="Q124" s="33"/>
      <c r="R124" s="43" t="s">
        <v>198</v>
      </c>
      <c r="S124" s="43"/>
      <c r="U124" s="21"/>
    </row>
    <row r="125" spans="1:21">
      <c r="A125" s="86"/>
      <c r="B125" s="86"/>
      <c r="C125" s="86"/>
      <c r="D125" s="87"/>
      <c r="E125" s="38"/>
      <c r="F125" s="67"/>
      <c r="G125" s="94"/>
      <c r="H125" s="85"/>
      <c r="I125" s="67"/>
      <c r="J125" s="85"/>
      <c r="K125" s="57"/>
      <c r="L125" s="57"/>
      <c r="M125" s="53"/>
      <c r="N125" s="32"/>
      <c r="O125" s="33"/>
      <c r="P125" s="33"/>
      <c r="Q125" s="33">
        <v>10000</v>
      </c>
      <c r="R125" s="44"/>
      <c r="S125" s="44"/>
    </row>
    <row r="126" spans="1:21">
      <c r="A126" s="86"/>
      <c r="B126" s="86"/>
      <c r="C126" s="86"/>
      <c r="D126" s="87"/>
      <c r="E126" s="38"/>
      <c r="F126" s="70" t="s">
        <v>60</v>
      </c>
      <c r="G126" s="66"/>
      <c r="H126" s="85"/>
      <c r="I126" s="66"/>
      <c r="J126" s="85"/>
      <c r="K126" s="56"/>
      <c r="L126" s="56"/>
      <c r="M126" s="52"/>
      <c r="N126" s="32"/>
      <c r="O126" s="33"/>
      <c r="P126" s="33"/>
      <c r="Q126" s="33"/>
      <c r="R126" s="43"/>
      <c r="S126" s="39"/>
    </row>
    <row r="127" spans="1:21">
      <c r="A127" s="86"/>
      <c r="B127" s="86"/>
      <c r="C127" s="86"/>
      <c r="D127" s="87"/>
      <c r="E127" s="38"/>
      <c r="F127" s="71"/>
      <c r="G127" s="67"/>
      <c r="H127" s="85"/>
      <c r="I127" s="67"/>
      <c r="J127" s="85"/>
      <c r="K127" s="57"/>
      <c r="L127" s="57"/>
      <c r="M127" s="53"/>
      <c r="N127" s="32"/>
      <c r="O127" s="33"/>
      <c r="P127" s="33"/>
      <c r="Q127" s="33"/>
      <c r="R127" s="44"/>
      <c r="S127" s="40"/>
    </row>
    <row r="128" spans="1:21">
      <c r="A128" s="86"/>
      <c r="B128" s="86"/>
      <c r="C128" s="86"/>
      <c r="D128" s="87"/>
      <c r="E128" s="38"/>
      <c r="F128" s="66" t="s">
        <v>61</v>
      </c>
      <c r="G128" s="66" t="s">
        <v>204</v>
      </c>
      <c r="H128" s="85"/>
      <c r="I128" s="66" t="s">
        <v>62</v>
      </c>
      <c r="J128" s="85"/>
      <c r="K128" s="56">
        <f t="shared" si="21"/>
        <v>5000</v>
      </c>
      <c r="L128" s="56">
        <v>5000</v>
      </c>
      <c r="M128" s="52"/>
      <c r="N128" s="32"/>
      <c r="O128" s="33"/>
      <c r="P128" s="33"/>
      <c r="Q128" s="33"/>
      <c r="R128" s="43" t="s">
        <v>197</v>
      </c>
      <c r="S128" s="39"/>
    </row>
    <row r="129" spans="1:19">
      <c r="A129" s="86"/>
      <c r="B129" s="86"/>
      <c r="C129" s="86"/>
      <c r="D129" s="87"/>
      <c r="E129" s="38"/>
      <c r="F129" s="67"/>
      <c r="G129" s="67"/>
      <c r="H129" s="85"/>
      <c r="I129" s="67"/>
      <c r="J129" s="85"/>
      <c r="K129" s="57"/>
      <c r="L129" s="57"/>
      <c r="M129" s="53"/>
      <c r="N129" s="32"/>
      <c r="O129" s="33">
        <v>5000</v>
      </c>
      <c r="P129" s="33"/>
      <c r="Q129" s="33"/>
      <c r="R129" s="44"/>
      <c r="S129" s="40"/>
    </row>
    <row r="130" spans="1:19">
      <c r="A130" s="86"/>
      <c r="B130" s="86"/>
      <c r="C130" s="86"/>
      <c r="D130" s="87"/>
      <c r="E130" s="38"/>
      <c r="F130" s="70" t="s">
        <v>175</v>
      </c>
      <c r="G130" s="39" t="s">
        <v>205</v>
      </c>
      <c r="H130" s="85"/>
      <c r="I130" s="66" t="s">
        <v>64</v>
      </c>
      <c r="J130" s="85"/>
      <c r="K130" s="56">
        <f t="shared" si="21"/>
        <v>20000</v>
      </c>
      <c r="L130" s="56">
        <v>20000</v>
      </c>
      <c r="M130" s="119"/>
      <c r="N130" s="32"/>
      <c r="O130" s="33"/>
      <c r="P130" s="33"/>
      <c r="Q130" s="33"/>
      <c r="R130" s="43" t="s">
        <v>195</v>
      </c>
      <c r="S130" s="39"/>
    </row>
    <row r="131" spans="1:19">
      <c r="A131" s="86"/>
      <c r="B131" s="86"/>
      <c r="C131" s="86"/>
      <c r="D131" s="87"/>
      <c r="E131" s="38"/>
      <c r="F131" s="71"/>
      <c r="G131" s="40"/>
      <c r="H131" s="85"/>
      <c r="I131" s="67"/>
      <c r="J131" s="85"/>
      <c r="K131" s="57"/>
      <c r="L131" s="57"/>
      <c r="M131" s="120"/>
      <c r="N131" s="32"/>
      <c r="O131" s="33">
        <v>20000</v>
      </c>
      <c r="P131" s="33"/>
      <c r="Q131" s="33"/>
      <c r="R131" s="44"/>
      <c r="S131" s="40"/>
    </row>
    <row r="132" spans="1:19">
      <c r="A132" s="86"/>
      <c r="B132" s="86"/>
      <c r="C132" s="86"/>
      <c r="D132" s="87"/>
      <c r="E132" s="38"/>
      <c r="F132" s="92" t="s">
        <v>65</v>
      </c>
      <c r="G132" s="66" t="s">
        <v>206</v>
      </c>
      <c r="H132" s="85"/>
      <c r="I132" s="66" t="s">
        <v>66</v>
      </c>
      <c r="J132" s="85"/>
      <c r="K132" s="56">
        <f t="shared" si="21"/>
        <v>40000</v>
      </c>
      <c r="L132" s="56">
        <v>40000</v>
      </c>
      <c r="M132" s="16"/>
      <c r="N132" s="32"/>
      <c r="O132" s="33"/>
      <c r="P132" s="33"/>
      <c r="Q132" s="33"/>
      <c r="R132" s="43" t="s">
        <v>197</v>
      </c>
      <c r="S132" s="17"/>
    </row>
    <row r="133" spans="1:19">
      <c r="A133" s="86"/>
      <c r="B133" s="86"/>
      <c r="C133" s="86"/>
      <c r="D133" s="87"/>
      <c r="E133" s="38"/>
      <c r="F133" s="93"/>
      <c r="G133" s="67"/>
      <c r="H133" s="85"/>
      <c r="I133" s="67"/>
      <c r="J133" s="85"/>
      <c r="K133" s="57"/>
      <c r="L133" s="57"/>
      <c r="M133" s="16"/>
      <c r="N133" s="32"/>
      <c r="O133" s="33"/>
      <c r="P133" s="33"/>
      <c r="Q133" s="33">
        <v>40000</v>
      </c>
      <c r="R133" s="44"/>
      <c r="S133" s="17"/>
    </row>
    <row r="134" spans="1:19">
      <c r="A134" s="86"/>
      <c r="B134" s="86"/>
      <c r="C134" s="86"/>
      <c r="D134" s="87"/>
      <c r="E134" s="38"/>
      <c r="F134" s="70" t="s">
        <v>67</v>
      </c>
      <c r="G134" s="39" t="s">
        <v>207</v>
      </c>
      <c r="H134" s="85"/>
      <c r="I134" s="94" t="s">
        <v>68</v>
      </c>
      <c r="J134" s="85"/>
      <c r="K134" s="56">
        <f t="shared" si="21"/>
        <v>2000</v>
      </c>
      <c r="L134" s="56">
        <v>2000</v>
      </c>
      <c r="M134" s="39"/>
      <c r="N134" s="32"/>
      <c r="O134" s="33"/>
      <c r="P134" s="33"/>
      <c r="Q134" s="33"/>
      <c r="R134" s="43" t="s">
        <v>196</v>
      </c>
      <c r="S134" s="39"/>
    </row>
    <row r="135" spans="1:19">
      <c r="A135" s="86"/>
      <c r="B135" s="86"/>
      <c r="C135" s="86"/>
      <c r="D135" s="87"/>
      <c r="E135" s="38"/>
      <c r="F135" s="71"/>
      <c r="G135" s="40"/>
      <c r="H135" s="85"/>
      <c r="I135" s="94"/>
      <c r="J135" s="85"/>
      <c r="K135" s="57"/>
      <c r="L135" s="57"/>
      <c r="M135" s="40"/>
      <c r="N135" s="32"/>
      <c r="O135" s="33">
        <v>2000</v>
      </c>
      <c r="P135" s="33"/>
      <c r="Q135" s="33"/>
      <c r="R135" s="44"/>
      <c r="S135" s="40"/>
    </row>
    <row r="136" spans="1:19">
      <c r="A136" s="86"/>
      <c r="B136" s="86"/>
      <c r="C136" s="86"/>
      <c r="D136" s="87"/>
      <c r="E136" s="38"/>
      <c r="F136" s="70" t="s">
        <v>69</v>
      </c>
      <c r="G136" s="66" t="s">
        <v>208</v>
      </c>
      <c r="H136" s="85"/>
      <c r="I136" s="94" t="s">
        <v>151</v>
      </c>
      <c r="J136" s="85"/>
      <c r="K136" s="56">
        <f t="shared" si="21"/>
        <v>5000</v>
      </c>
      <c r="L136" s="56">
        <v>5000</v>
      </c>
      <c r="M136" s="39"/>
      <c r="N136" s="32"/>
      <c r="O136" s="33"/>
      <c r="P136" s="33"/>
      <c r="Q136" s="33"/>
      <c r="R136" s="43" t="s">
        <v>197</v>
      </c>
      <c r="S136" s="39"/>
    </row>
    <row r="137" spans="1:19">
      <c r="A137" s="86"/>
      <c r="B137" s="86"/>
      <c r="C137" s="86"/>
      <c r="D137" s="87"/>
      <c r="E137" s="91"/>
      <c r="F137" s="71"/>
      <c r="G137" s="67"/>
      <c r="H137" s="82"/>
      <c r="I137" s="94"/>
      <c r="J137" s="82"/>
      <c r="K137" s="57"/>
      <c r="L137" s="57"/>
      <c r="M137" s="40"/>
      <c r="N137" s="32"/>
      <c r="O137" s="33">
        <v>5000</v>
      </c>
      <c r="P137" s="33"/>
      <c r="Q137" s="33"/>
      <c r="R137" s="44"/>
      <c r="S137" s="40"/>
    </row>
    <row r="138" spans="1:19" ht="23.25">
      <c r="A138" s="97" t="s">
        <v>37</v>
      </c>
      <c r="B138" s="98"/>
      <c r="C138" s="98"/>
      <c r="D138" s="98"/>
      <c r="E138" s="98"/>
      <c r="F138" s="98"/>
      <c r="G138" s="98"/>
      <c r="H138" s="98"/>
      <c r="I138" s="98"/>
      <c r="J138" s="99"/>
      <c r="K138" s="12">
        <f t="shared" ref="K138:Q138" si="22">SUM(K139:K148)</f>
        <v>100000</v>
      </c>
      <c r="L138" s="12">
        <f t="shared" si="22"/>
        <v>100000</v>
      </c>
      <c r="M138" s="12">
        <f t="shared" si="22"/>
        <v>0</v>
      </c>
      <c r="N138" s="12">
        <f t="shared" si="22"/>
        <v>0</v>
      </c>
      <c r="O138" s="12">
        <f t="shared" si="22"/>
        <v>80000</v>
      </c>
      <c r="P138" s="12">
        <f t="shared" si="22"/>
        <v>20000</v>
      </c>
      <c r="Q138" s="12">
        <f t="shared" si="22"/>
        <v>0</v>
      </c>
      <c r="R138" s="35" t="s">
        <v>40</v>
      </c>
      <c r="S138" s="35" t="s">
        <v>41</v>
      </c>
    </row>
    <row r="139" spans="1:19" ht="15" customHeight="1">
      <c r="A139" s="87"/>
      <c r="B139" s="87"/>
      <c r="C139" s="87"/>
      <c r="D139" s="116"/>
      <c r="E139" s="78" t="s">
        <v>171</v>
      </c>
      <c r="F139" s="72" t="s">
        <v>180</v>
      </c>
      <c r="G139" s="78" t="s">
        <v>209</v>
      </c>
      <c r="H139" s="58" t="s">
        <v>38</v>
      </c>
      <c r="I139" s="78" t="s">
        <v>71</v>
      </c>
      <c r="J139" s="117"/>
      <c r="K139" s="56">
        <f t="shared" ref="K139" si="23">+L139+M139</f>
        <v>50000</v>
      </c>
      <c r="L139" s="61">
        <v>50000</v>
      </c>
      <c r="M139" s="50"/>
      <c r="N139" s="32"/>
      <c r="O139" s="33"/>
      <c r="P139" s="33"/>
      <c r="Q139" s="33"/>
      <c r="R139" s="48" t="s">
        <v>199</v>
      </c>
      <c r="S139" s="46"/>
    </row>
    <row r="140" spans="1:19">
      <c r="A140" s="87"/>
      <c r="B140" s="87"/>
      <c r="C140" s="87"/>
      <c r="D140" s="116"/>
      <c r="E140" s="79"/>
      <c r="F140" s="74"/>
      <c r="G140" s="79"/>
      <c r="H140" s="59"/>
      <c r="I140" s="79"/>
      <c r="J140" s="118"/>
      <c r="K140" s="57"/>
      <c r="L140" s="61"/>
      <c r="M140" s="51"/>
      <c r="N140" s="32"/>
      <c r="O140" s="33">
        <v>50000</v>
      </c>
      <c r="P140" s="33"/>
      <c r="Q140" s="33"/>
      <c r="R140" s="49"/>
      <c r="S140" s="47"/>
    </row>
    <row r="141" spans="1:19" ht="15" customHeight="1">
      <c r="A141" s="87"/>
      <c r="B141" s="87"/>
      <c r="C141" s="87"/>
      <c r="D141" s="116"/>
      <c r="E141" s="78" t="s">
        <v>181</v>
      </c>
      <c r="F141" s="72" t="s">
        <v>73</v>
      </c>
      <c r="G141" s="72" t="s">
        <v>210</v>
      </c>
      <c r="H141" s="59"/>
      <c r="I141" s="72" t="s">
        <v>72</v>
      </c>
      <c r="J141" s="118"/>
      <c r="K141" s="56">
        <f t="shared" ref="K141:K147" si="24">+L141+M141</f>
        <v>10000</v>
      </c>
      <c r="L141" s="61">
        <v>10000</v>
      </c>
      <c r="M141" s="50"/>
      <c r="N141" s="32"/>
      <c r="O141" s="33"/>
      <c r="P141" s="33"/>
      <c r="Q141" s="33"/>
      <c r="R141" s="48" t="s">
        <v>199</v>
      </c>
      <c r="S141" s="46"/>
    </row>
    <row r="142" spans="1:19">
      <c r="A142" s="87"/>
      <c r="B142" s="87"/>
      <c r="C142" s="87"/>
      <c r="D142" s="116"/>
      <c r="E142" s="79"/>
      <c r="F142" s="74"/>
      <c r="G142" s="74"/>
      <c r="H142" s="59"/>
      <c r="I142" s="74"/>
      <c r="J142" s="118"/>
      <c r="K142" s="57"/>
      <c r="L142" s="61"/>
      <c r="M142" s="51"/>
      <c r="N142" s="32"/>
      <c r="O142" s="33">
        <v>10000</v>
      </c>
      <c r="P142" s="33"/>
      <c r="Q142" s="33"/>
      <c r="R142" s="49"/>
      <c r="S142" s="47"/>
    </row>
    <row r="143" spans="1:19" ht="15" customHeight="1">
      <c r="A143" s="87"/>
      <c r="B143" s="87"/>
      <c r="C143" s="87"/>
      <c r="D143" s="116"/>
      <c r="E143" s="78" t="s">
        <v>179</v>
      </c>
      <c r="F143" s="72" t="s">
        <v>70</v>
      </c>
      <c r="G143" s="78" t="s">
        <v>211</v>
      </c>
      <c r="H143" s="59"/>
      <c r="I143" s="72" t="s">
        <v>74</v>
      </c>
      <c r="J143" s="118"/>
      <c r="K143" s="56">
        <f t="shared" si="24"/>
        <v>10000</v>
      </c>
      <c r="L143" s="61">
        <v>10000</v>
      </c>
      <c r="M143" s="50"/>
      <c r="N143" s="32"/>
      <c r="O143" s="33"/>
      <c r="P143" s="33"/>
      <c r="Q143" s="33"/>
      <c r="R143" s="48" t="s">
        <v>199</v>
      </c>
      <c r="S143" s="46"/>
    </row>
    <row r="144" spans="1:19">
      <c r="A144" s="87"/>
      <c r="B144" s="87"/>
      <c r="C144" s="87"/>
      <c r="D144" s="116"/>
      <c r="E144" s="148"/>
      <c r="F144" s="74"/>
      <c r="G144" s="79"/>
      <c r="H144" s="59"/>
      <c r="I144" s="74"/>
      <c r="J144" s="118"/>
      <c r="K144" s="57"/>
      <c r="L144" s="61"/>
      <c r="M144" s="51"/>
      <c r="N144" s="32"/>
      <c r="O144" s="33"/>
      <c r="P144" s="33">
        <v>10000</v>
      </c>
      <c r="Q144" s="33"/>
      <c r="R144" s="49"/>
      <c r="S144" s="47"/>
    </row>
    <row r="145" spans="1:19">
      <c r="A145" s="87"/>
      <c r="B145" s="87"/>
      <c r="C145" s="87"/>
      <c r="D145" s="116"/>
      <c r="E145" s="148"/>
      <c r="F145" s="72" t="s">
        <v>76</v>
      </c>
      <c r="G145" s="78" t="s">
        <v>212</v>
      </c>
      <c r="H145" s="59"/>
      <c r="I145" s="72" t="s">
        <v>77</v>
      </c>
      <c r="J145" s="118"/>
      <c r="K145" s="56">
        <f t="shared" si="24"/>
        <v>20000</v>
      </c>
      <c r="L145" s="56">
        <v>20000</v>
      </c>
      <c r="M145" s="50"/>
      <c r="N145" s="32"/>
      <c r="O145" s="33"/>
      <c r="P145" s="33"/>
      <c r="Q145" s="33"/>
      <c r="R145" s="48" t="s">
        <v>199</v>
      </c>
      <c r="S145" s="46"/>
    </row>
    <row r="146" spans="1:19">
      <c r="A146" s="87"/>
      <c r="B146" s="87"/>
      <c r="C146" s="87"/>
      <c r="D146" s="116"/>
      <c r="E146" s="148"/>
      <c r="F146" s="74"/>
      <c r="G146" s="79"/>
      <c r="H146" s="59"/>
      <c r="I146" s="74"/>
      <c r="J146" s="118"/>
      <c r="K146" s="57"/>
      <c r="L146" s="57"/>
      <c r="M146" s="51"/>
      <c r="N146" s="32"/>
      <c r="O146" s="33">
        <v>20000</v>
      </c>
      <c r="P146" s="33"/>
      <c r="Q146" s="33"/>
      <c r="R146" s="49"/>
      <c r="S146" s="47"/>
    </row>
    <row r="147" spans="1:19">
      <c r="A147" s="87"/>
      <c r="B147" s="87"/>
      <c r="C147" s="87"/>
      <c r="D147" s="116"/>
      <c r="E147" s="148"/>
      <c r="F147" s="72" t="s">
        <v>78</v>
      </c>
      <c r="G147" s="78" t="s">
        <v>213</v>
      </c>
      <c r="H147" s="59"/>
      <c r="I147" s="72" t="s">
        <v>79</v>
      </c>
      <c r="J147" s="118"/>
      <c r="K147" s="56">
        <f t="shared" si="24"/>
        <v>10000</v>
      </c>
      <c r="L147" s="61">
        <v>10000</v>
      </c>
      <c r="M147" s="50"/>
      <c r="N147" s="32"/>
      <c r="O147" s="33"/>
      <c r="P147" s="33"/>
      <c r="Q147" s="33"/>
      <c r="R147" s="48" t="s">
        <v>199</v>
      </c>
      <c r="S147" s="46"/>
    </row>
    <row r="148" spans="1:19">
      <c r="A148" s="87"/>
      <c r="B148" s="87"/>
      <c r="C148" s="87"/>
      <c r="D148" s="116"/>
      <c r="E148" s="79"/>
      <c r="F148" s="74"/>
      <c r="G148" s="79"/>
      <c r="H148" s="59"/>
      <c r="I148" s="74"/>
      <c r="J148" s="118"/>
      <c r="K148" s="57"/>
      <c r="L148" s="61"/>
      <c r="M148" s="51"/>
      <c r="N148" s="32"/>
      <c r="O148" s="33"/>
      <c r="P148" s="33">
        <v>10000</v>
      </c>
      <c r="Q148" s="33"/>
      <c r="R148" s="49"/>
      <c r="S148" s="47"/>
    </row>
    <row r="149" spans="1:19" ht="23.25">
      <c r="A149" s="97" t="s">
        <v>39</v>
      </c>
      <c r="B149" s="98"/>
      <c r="C149" s="98"/>
      <c r="D149" s="98"/>
      <c r="E149" s="98"/>
      <c r="F149" s="98"/>
      <c r="G149" s="98"/>
      <c r="H149" s="98"/>
      <c r="I149" s="98"/>
      <c r="J149" s="99"/>
      <c r="K149" s="12">
        <f t="shared" ref="K149:Q149" si="25">SUM(K150:K151)</f>
        <v>30000</v>
      </c>
      <c r="L149" s="12">
        <f t="shared" si="25"/>
        <v>30000</v>
      </c>
      <c r="M149" s="12">
        <f t="shared" si="25"/>
        <v>0</v>
      </c>
      <c r="N149" s="12">
        <f t="shared" si="25"/>
        <v>0</v>
      </c>
      <c r="O149" s="12">
        <f t="shared" si="25"/>
        <v>30000</v>
      </c>
      <c r="P149" s="12">
        <f t="shared" si="25"/>
        <v>0</v>
      </c>
      <c r="Q149" s="12">
        <f t="shared" si="25"/>
        <v>0</v>
      </c>
      <c r="R149" s="12" t="s">
        <v>40</v>
      </c>
      <c r="S149" s="12" t="s">
        <v>41</v>
      </c>
    </row>
    <row r="150" spans="1:19">
      <c r="A150" s="38"/>
      <c r="B150" s="30"/>
      <c r="C150" s="28"/>
      <c r="D150" s="87"/>
      <c r="E150" s="73"/>
      <c r="F150" s="72" t="s">
        <v>39</v>
      </c>
      <c r="G150" s="72" t="s">
        <v>178</v>
      </c>
      <c r="H150" s="100"/>
      <c r="I150" s="59"/>
      <c r="J150" s="113"/>
      <c r="K150" s="56">
        <f t="shared" ref="K150" si="26">+L150+M150</f>
        <v>30000</v>
      </c>
      <c r="L150" s="61">
        <v>30000</v>
      </c>
      <c r="M150" s="110"/>
      <c r="N150" s="32"/>
      <c r="O150" s="33"/>
      <c r="P150" s="33"/>
      <c r="Q150" s="33"/>
      <c r="R150" s="109" t="s">
        <v>200</v>
      </c>
      <c r="S150" s="111"/>
    </row>
    <row r="151" spans="1:19">
      <c r="A151" s="91"/>
      <c r="B151" s="31"/>
      <c r="C151" s="29"/>
      <c r="D151" s="87"/>
      <c r="E151" s="74"/>
      <c r="F151" s="74"/>
      <c r="G151" s="74"/>
      <c r="H151" s="114"/>
      <c r="I151" s="60"/>
      <c r="J151" s="115"/>
      <c r="K151" s="57"/>
      <c r="L151" s="61"/>
      <c r="M151" s="110"/>
      <c r="N151" s="32"/>
      <c r="O151" s="33">
        <v>30000</v>
      </c>
      <c r="P151" s="33"/>
      <c r="Q151" s="33"/>
      <c r="R151" s="109"/>
      <c r="S151" s="111"/>
    </row>
  </sheetData>
  <mergeCells count="574">
    <mergeCell ref="R150:R151"/>
    <mergeCell ref="S150:S151"/>
    <mergeCell ref="F150:F151"/>
    <mergeCell ref="G150:G151"/>
    <mergeCell ref="K150:K151"/>
    <mergeCell ref="L150:L151"/>
    <mergeCell ref="M150:M151"/>
    <mergeCell ref="A149:J149"/>
    <mergeCell ref="A150:A151"/>
    <mergeCell ref="D150:D151"/>
    <mergeCell ref="E150:E151"/>
    <mergeCell ref="H150:J151"/>
    <mergeCell ref="K143:K144"/>
    <mergeCell ref="L143:L144"/>
    <mergeCell ref="F147:F148"/>
    <mergeCell ref="G147:G148"/>
    <mergeCell ref="I147:I148"/>
    <mergeCell ref="K147:K148"/>
    <mergeCell ref="S143:S144"/>
    <mergeCell ref="F145:F146"/>
    <mergeCell ref="G145:G146"/>
    <mergeCell ref="I145:I146"/>
    <mergeCell ref="K145:K146"/>
    <mergeCell ref="L145:L146"/>
    <mergeCell ref="M145:M146"/>
    <mergeCell ref="R145:R146"/>
    <mergeCell ref="S145:S146"/>
    <mergeCell ref="R147:R148"/>
    <mergeCell ref="S147:S148"/>
    <mergeCell ref="S139:S140"/>
    <mergeCell ref="E141:E142"/>
    <mergeCell ref="F141:F142"/>
    <mergeCell ref="G141:G142"/>
    <mergeCell ref="I141:I142"/>
    <mergeCell ref="K141:K142"/>
    <mergeCell ref="L141:L142"/>
    <mergeCell ref="M141:M142"/>
    <mergeCell ref="R141:R142"/>
    <mergeCell ref="S141:S142"/>
    <mergeCell ref="I139:I140"/>
    <mergeCell ref="J139:J148"/>
    <mergeCell ref="K139:K140"/>
    <mergeCell ref="L139:L140"/>
    <mergeCell ref="M139:M140"/>
    <mergeCell ref="R139:R140"/>
    <mergeCell ref="M143:M144"/>
    <mergeCell ref="R143:R144"/>
    <mergeCell ref="L147:L148"/>
    <mergeCell ref="M147:M148"/>
    <mergeCell ref="E143:E148"/>
    <mergeCell ref="F143:F144"/>
    <mergeCell ref="G143:G144"/>
    <mergeCell ref="I143:I144"/>
    <mergeCell ref="A138:J138"/>
    <mergeCell ref="A139:A148"/>
    <mergeCell ref="B139:B148"/>
    <mergeCell ref="C139:C148"/>
    <mergeCell ref="D139:D148"/>
    <mergeCell ref="E139:E140"/>
    <mergeCell ref="F139:F140"/>
    <mergeCell ref="G139:G140"/>
    <mergeCell ref="H139:H148"/>
    <mergeCell ref="M134:M135"/>
    <mergeCell ref="R134:R135"/>
    <mergeCell ref="S134:S135"/>
    <mergeCell ref="F136:F137"/>
    <mergeCell ref="G136:G137"/>
    <mergeCell ref="I136:I137"/>
    <mergeCell ref="K136:K137"/>
    <mergeCell ref="L136:L137"/>
    <mergeCell ref="M136:M137"/>
    <mergeCell ref="R136:R137"/>
    <mergeCell ref="S136:S137"/>
    <mergeCell ref="F132:F133"/>
    <mergeCell ref="I132:I133"/>
    <mergeCell ref="K132:K133"/>
    <mergeCell ref="L132:L133"/>
    <mergeCell ref="F134:F135"/>
    <mergeCell ref="G134:G135"/>
    <mergeCell ref="I134:I135"/>
    <mergeCell ref="K134:K135"/>
    <mergeCell ref="L134:L135"/>
    <mergeCell ref="M124:M125"/>
    <mergeCell ref="F130:F131"/>
    <mergeCell ref="G130:G131"/>
    <mergeCell ref="I130:I131"/>
    <mergeCell ref="K130:K131"/>
    <mergeCell ref="L130:L131"/>
    <mergeCell ref="M130:M131"/>
    <mergeCell ref="R130:R131"/>
    <mergeCell ref="S130:S131"/>
    <mergeCell ref="R118:R119"/>
    <mergeCell ref="R128:R129"/>
    <mergeCell ref="S128:S129"/>
    <mergeCell ref="F128:F129"/>
    <mergeCell ref="G128:G129"/>
    <mergeCell ref="I128:I129"/>
    <mergeCell ref="K128:K129"/>
    <mergeCell ref="L128:L129"/>
    <mergeCell ref="M128:M129"/>
    <mergeCell ref="R124:R125"/>
    <mergeCell ref="S124:S125"/>
    <mergeCell ref="F126:F127"/>
    <mergeCell ref="G126:G127"/>
    <mergeCell ref="I126:I127"/>
    <mergeCell ref="K126:K127"/>
    <mergeCell ref="L126:L127"/>
    <mergeCell ref="M126:M127"/>
    <mergeCell ref="R126:R127"/>
    <mergeCell ref="S126:S127"/>
    <mergeCell ref="F124:F125"/>
    <mergeCell ref="G124:G125"/>
    <mergeCell ref="I124:I125"/>
    <mergeCell ref="K124:K125"/>
    <mergeCell ref="L124:L125"/>
    <mergeCell ref="R116:R117"/>
    <mergeCell ref="S116:S117"/>
    <mergeCell ref="F122:F123"/>
    <mergeCell ref="G122:G123"/>
    <mergeCell ref="I122:I123"/>
    <mergeCell ref="K122:K123"/>
    <mergeCell ref="L122:L123"/>
    <mergeCell ref="M122:M123"/>
    <mergeCell ref="R122:R123"/>
    <mergeCell ref="S122:S123"/>
    <mergeCell ref="S118:S119"/>
    <mergeCell ref="F120:F121"/>
    <mergeCell ref="G120:G121"/>
    <mergeCell ref="I120:I121"/>
    <mergeCell ref="K120:K121"/>
    <mergeCell ref="L120:L121"/>
    <mergeCell ref="M120:M121"/>
    <mergeCell ref="R120:R121"/>
    <mergeCell ref="S120:S121"/>
    <mergeCell ref="F118:F119"/>
    <mergeCell ref="I118:I119"/>
    <mergeCell ref="K118:K119"/>
    <mergeCell ref="L118:L119"/>
    <mergeCell ref="M118:M119"/>
    <mergeCell ref="S110:S111"/>
    <mergeCell ref="L110:L111"/>
    <mergeCell ref="M110:M111"/>
    <mergeCell ref="R110:R111"/>
    <mergeCell ref="F112:F113"/>
    <mergeCell ref="G112:G119"/>
    <mergeCell ref="I112:I113"/>
    <mergeCell ref="K112:K113"/>
    <mergeCell ref="L112:L113"/>
    <mergeCell ref="M112:M113"/>
    <mergeCell ref="R112:R113"/>
    <mergeCell ref="S112:S113"/>
    <mergeCell ref="F114:F115"/>
    <mergeCell ref="I114:I115"/>
    <mergeCell ref="K114:K115"/>
    <mergeCell ref="L114:L115"/>
    <mergeCell ref="M114:M115"/>
    <mergeCell ref="R114:R115"/>
    <mergeCell ref="S114:S115"/>
    <mergeCell ref="F116:F117"/>
    <mergeCell ref="I116:I117"/>
    <mergeCell ref="K116:K117"/>
    <mergeCell ref="L116:L117"/>
    <mergeCell ref="M116:M117"/>
    <mergeCell ref="S106:S107"/>
    <mergeCell ref="F108:F109"/>
    <mergeCell ref="G108:G109"/>
    <mergeCell ref="I108:I109"/>
    <mergeCell ref="K108:K109"/>
    <mergeCell ref="L108:L109"/>
    <mergeCell ref="M108:M109"/>
    <mergeCell ref="R108:R109"/>
    <mergeCell ref="S108:S109"/>
    <mergeCell ref="I106:I107"/>
    <mergeCell ref="K106:K107"/>
    <mergeCell ref="L106:L107"/>
    <mergeCell ref="M106:M107"/>
    <mergeCell ref="R106:R107"/>
    <mergeCell ref="A102:J102"/>
    <mergeCell ref="R102:R103"/>
    <mergeCell ref="S102:S103"/>
    <mergeCell ref="A103:A137"/>
    <mergeCell ref="B103:B137"/>
    <mergeCell ref="C103:C137"/>
    <mergeCell ref="D103:D137"/>
    <mergeCell ref="E103:J103"/>
    <mergeCell ref="E104:E137"/>
    <mergeCell ref="L104:L105"/>
    <mergeCell ref="M104:M105"/>
    <mergeCell ref="R104:R105"/>
    <mergeCell ref="S104:S105"/>
    <mergeCell ref="F106:F107"/>
    <mergeCell ref="F104:F105"/>
    <mergeCell ref="G104:G107"/>
    <mergeCell ref="H104:H137"/>
    <mergeCell ref="I104:I105"/>
    <mergeCell ref="J104:J137"/>
    <mergeCell ref="K104:K105"/>
    <mergeCell ref="F110:F111"/>
    <mergeCell ref="G110:G111"/>
    <mergeCell ref="I110:I111"/>
    <mergeCell ref="K110:K111"/>
    <mergeCell ref="F100:F101"/>
    <mergeCell ref="G100:G101"/>
    <mergeCell ref="K100:K101"/>
    <mergeCell ref="L100:L101"/>
    <mergeCell ref="M100:M101"/>
    <mergeCell ref="R100:R101"/>
    <mergeCell ref="S100:S101"/>
    <mergeCell ref="F98:F99"/>
    <mergeCell ref="G98:G99"/>
    <mergeCell ref="I98:I101"/>
    <mergeCell ref="J98:J101"/>
    <mergeCell ref="K98:K99"/>
    <mergeCell ref="L98:L99"/>
    <mergeCell ref="M98:M99"/>
    <mergeCell ref="R98:R99"/>
    <mergeCell ref="S98:S99"/>
    <mergeCell ref="I96:I97"/>
    <mergeCell ref="J96:J97"/>
    <mergeCell ref="F96:F97"/>
    <mergeCell ref="G96:G97"/>
    <mergeCell ref="K96:K97"/>
    <mergeCell ref="L96:L97"/>
    <mergeCell ref="M96:M97"/>
    <mergeCell ref="R96:R97"/>
    <mergeCell ref="S96:S97"/>
    <mergeCell ref="S90:S91"/>
    <mergeCell ref="F92:F93"/>
    <mergeCell ref="G92:G93"/>
    <mergeCell ref="K92:K93"/>
    <mergeCell ref="L92:L93"/>
    <mergeCell ref="M92:M93"/>
    <mergeCell ref="R92:R93"/>
    <mergeCell ref="S92:S93"/>
    <mergeCell ref="S94:S95"/>
    <mergeCell ref="K86:K87"/>
    <mergeCell ref="L86:L87"/>
    <mergeCell ref="F90:F91"/>
    <mergeCell ref="G90:G91"/>
    <mergeCell ref="K90:K91"/>
    <mergeCell ref="L90:L91"/>
    <mergeCell ref="M90:M91"/>
    <mergeCell ref="R90:R91"/>
    <mergeCell ref="F94:F95"/>
    <mergeCell ref="G94:G95"/>
    <mergeCell ref="K94:K95"/>
    <mergeCell ref="L94:L95"/>
    <mergeCell ref="M94:M95"/>
    <mergeCell ref="R94:R95"/>
    <mergeCell ref="A84:J84"/>
    <mergeCell ref="R84:R85"/>
    <mergeCell ref="S84:S85"/>
    <mergeCell ref="A85:A101"/>
    <mergeCell ref="B85:B101"/>
    <mergeCell ref="C85:C101"/>
    <mergeCell ref="D85:D101"/>
    <mergeCell ref="E85:J85"/>
    <mergeCell ref="E86:E101"/>
    <mergeCell ref="H86:H101"/>
    <mergeCell ref="M86:M87"/>
    <mergeCell ref="R86:R87"/>
    <mergeCell ref="S86:S87"/>
    <mergeCell ref="F88:F89"/>
    <mergeCell ref="G88:G89"/>
    <mergeCell ref="K88:K89"/>
    <mergeCell ref="L88:L89"/>
    <mergeCell ref="M88:M89"/>
    <mergeCell ref="R88:R89"/>
    <mergeCell ref="S88:S89"/>
    <mergeCell ref="F86:F87"/>
    <mergeCell ref="G86:G87"/>
    <mergeCell ref="I86:I95"/>
    <mergeCell ref="J86:J95"/>
    <mergeCell ref="M82:M83"/>
    <mergeCell ref="R82:R83"/>
    <mergeCell ref="S82:S83"/>
    <mergeCell ref="F80:F81"/>
    <mergeCell ref="K80:K81"/>
    <mergeCell ref="L80:L81"/>
    <mergeCell ref="M80:M81"/>
    <mergeCell ref="R80:R81"/>
    <mergeCell ref="S80:S81"/>
    <mergeCell ref="M76:M77"/>
    <mergeCell ref="R76:R77"/>
    <mergeCell ref="S76:S77"/>
    <mergeCell ref="F78:F79"/>
    <mergeCell ref="K78:K79"/>
    <mergeCell ref="L78:L79"/>
    <mergeCell ref="M78:M79"/>
    <mergeCell ref="R78:R79"/>
    <mergeCell ref="S78:S79"/>
    <mergeCell ref="E75:J75"/>
    <mergeCell ref="E76:E83"/>
    <mergeCell ref="F76:F77"/>
    <mergeCell ref="G76:G83"/>
    <mergeCell ref="H76:H83"/>
    <mergeCell ref="I76:I83"/>
    <mergeCell ref="J76:J83"/>
    <mergeCell ref="K76:K77"/>
    <mergeCell ref="L76:L77"/>
    <mergeCell ref="F82:F83"/>
    <mergeCell ref="K82:K83"/>
    <mergeCell ref="L82:L83"/>
    <mergeCell ref="K71:K72"/>
    <mergeCell ref="L71:L72"/>
    <mergeCell ref="M71:M72"/>
    <mergeCell ref="R71:R72"/>
    <mergeCell ref="S71:S72"/>
    <mergeCell ref="R73:R74"/>
    <mergeCell ref="S73:S74"/>
    <mergeCell ref="G73:G74"/>
    <mergeCell ref="I73:I74"/>
    <mergeCell ref="J73:J74"/>
    <mergeCell ref="K73:K74"/>
    <mergeCell ref="L73:L74"/>
    <mergeCell ref="M73:M74"/>
    <mergeCell ref="K69:K70"/>
    <mergeCell ref="L69:L70"/>
    <mergeCell ref="M69:M70"/>
    <mergeCell ref="R69:R70"/>
    <mergeCell ref="S69:S70"/>
    <mergeCell ref="K65:K66"/>
    <mergeCell ref="L65:L66"/>
    <mergeCell ref="M65:M66"/>
    <mergeCell ref="R65:R66"/>
    <mergeCell ref="S65:S66"/>
    <mergeCell ref="K67:K68"/>
    <mergeCell ref="L67:L68"/>
    <mergeCell ref="M67:M68"/>
    <mergeCell ref="R67:R68"/>
    <mergeCell ref="S67:S68"/>
    <mergeCell ref="K61:K62"/>
    <mergeCell ref="L61:L62"/>
    <mergeCell ref="M61:M62"/>
    <mergeCell ref="R61:R62"/>
    <mergeCell ref="S61:S62"/>
    <mergeCell ref="K63:K64"/>
    <mergeCell ref="L63:L64"/>
    <mergeCell ref="M63:M64"/>
    <mergeCell ref="R63:R64"/>
    <mergeCell ref="S63:S64"/>
    <mergeCell ref="E60:J60"/>
    <mergeCell ref="E61:E74"/>
    <mergeCell ref="F61:F62"/>
    <mergeCell ref="G61:G62"/>
    <mergeCell ref="H61:H74"/>
    <mergeCell ref="I61:I62"/>
    <mergeCell ref="J61:J62"/>
    <mergeCell ref="F69:F70"/>
    <mergeCell ref="G69:G70"/>
    <mergeCell ref="F73:F74"/>
    <mergeCell ref="F65:F66"/>
    <mergeCell ref="G65:G66"/>
    <mergeCell ref="I65:I72"/>
    <mergeCell ref="J65:J72"/>
    <mergeCell ref="F71:F72"/>
    <mergeCell ref="G71:G72"/>
    <mergeCell ref="F67:F68"/>
    <mergeCell ref="G67:G68"/>
    <mergeCell ref="F63:F64"/>
    <mergeCell ref="G63:G64"/>
    <mergeCell ref="I63:I64"/>
    <mergeCell ref="J63:J64"/>
    <mergeCell ref="I54:I59"/>
    <mergeCell ref="J54:J59"/>
    <mergeCell ref="K54:K55"/>
    <mergeCell ref="S56:S57"/>
    <mergeCell ref="F58:F59"/>
    <mergeCell ref="G58:G59"/>
    <mergeCell ref="K58:K59"/>
    <mergeCell ref="L58:L59"/>
    <mergeCell ref="M58:M59"/>
    <mergeCell ref="R58:R59"/>
    <mergeCell ref="S58:S59"/>
    <mergeCell ref="L54:L55"/>
    <mergeCell ref="M54:M55"/>
    <mergeCell ref="R54:R55"/>
    <mergeCell ref="S54:S55"/>
    <mergeCell ref="F56:F57"/>
    <mergeCell ref="G56:G57"/>
    <mergeCell ref="K56:K57"/>
    <mergeCell ref="L56:L57"/>
    <mergeCell ref="M56:M57"/>
    <mergeCell ref="R56:R57"/>
    <mergeCell ref="E51:J51"/>
    <mergeCell ref="E52:E59"/>
    <mergeCell ref="F52:F53"/>
    <mergeCell ref="G52:G53"/>
    <mergeCell ref="H52:H59"/>
    <mergeCell ref="I52:I53"/>
    <mergeCell ref="J52:J53"/>
    <mergeCell ref="S47:S48"/>
    <mergeCell ref="F49:F50"/>
    <mergeCell ref="G49:G50"/>
    <mergeCell ref="I49:I50"/>
    <mergeCell ref="J49:J50"/>
    <mergeCell ref="K49:K50"/>
    <mergeCell ref="L49:L50"/>
    <mergeCell ref="M49:M50"/>
    <mergeCell ref="R49:R50"/>
    <mergeCell ref="S49:S50"/>
    <mergeCell ref="K52:K53"/>
    <mergeCell ref="L52:L53"/>
    <mergeCell ref="M52:M53"/>
    <mergeCell ref="R52:R53"/>
    <mergeCell ref="S52:S53"/>
    <mergeCell ref="F54:F55"/>
    <mergeCell ref="G54:G55"/>
    <mergeCell ref="M45:M46"/>
    <mergeCell ref="R45:R46"/>
    <mergeCell ref="S45:S46"/>
    <mergeCell ref="F47:F48"/>
    <mergeCell ref="G47:G48"/>
    <mergeCell ref="I47:I48"/>
    <mergeCell ref="J47:J48"/>
    <mergeCell ref="K47:K48"/>
    <mergeCell ref="L47:L48"/>
    <mergeCell ref="R47:R48"/>
    <mergeCell ref="F45:F46"/>
    <mergeCell ref="G45:G46"/>
    <mergeCell ref="I45:I46"/>
    <mergeCell ref="J45:J46"/>
    <mergeCell ref="K45:K46"/>
    <mergeCell ref="L45:L46"/>
    <mergeCell ref="S43:S44"/>
    <mergeCell ref="S39:S40"/>
    <mergeCell ref="F41:F42"/>
    <mergeCell ref="G41:G42"/>
    <mergeCell ref="I41:I42"/>
    <mergeCell ref="J41:J42"/>
    <mergeCell ref="K41:K42"/>
    <mergeCell ref="L41:L42"/>
    <mergeCell ref="M41:M42"/>
    <mergeCell ref="R41:R42"/>
    <mergeCell ref="S41:S42"/>
    <mergeCell ref="K39:K40"/>
    <mergeCell ref="L39:L40"/>
    <mergeCell ref="M39:M40"/>
    <mergeCell ref="R39:R40"/>
    <mergeCell ref="J43:J44"/>
    <mergeCell ref="K43:K44"/>
    <mergeCell ref="L43:L44"/>
    <mergeCell ref="M43:M44"/>
    <mergeCell ref="R43:R44"/>
    <mergeCell ref="K35:K36"/>
    <mergeCell ref="L35:L36"/>
    <mergeCell ref="M35:M36"/>
    <mergeCell ref="R35:R36"/>
    <mergeCell ref="S35:S36"/>
    <mergeCell ref="F37:F38"/>
    <mergeCell ref="G37:G38"/>
    <mergeCell ref="I37:I38"/>
    <mergeCell ref="J37:J38"/>
    <mergeCell ref="K37:K38"/>
    <mergeCell ref="L37:L38"/>
    <mergeCell ref="M37:M38"/>
    <mergeCell ref="R37:R38"/>
    <mergeCell ref="S37:S38"/>
    <mergeCell ref="K31:K32"/>
    <mergeCell ref="L31:L32"/>
    <mergeCell ref="M31:M32"/>
    <mergeCell ref="R31:R32"/>
    <mergeCell ref="S31:S32"/>
    <mergeCell ref="F33:F34"/>
    <mergeCell ref="G33:G34"/>
    <mergeCell ref="I33:I34"/>
    <mergeCell ref="J33:J34"/>
    <mergeCell ref="K33:K34"/>
    <mergeCell ref="L33:L34"/>
    <mergeCell ref="M33:M34"/>
    <mergeCell ref="R33:R34"/>
    <mergeCell ref="S33:S34"/>
    <mergeCell ref="E30:J30"/>
    <mergeCell ref="E31:E50"/>
    <mergeCell ref="F31:F32"/>
    <mergeCell ref="G31:G32"/>
    <mergeCell ref="H31:H50"/>
    <mergeCell ref="I31:I32"/>
    <mergeCell ref="J31:J32"/>
    <mergeCell ref="F43:F44"/>
    <mergeCell ref="G43:G44"/>
    <mergeCell ref="I43:I44"/>
    <mergeCell ref="F35:F36"/>
    <mergeCell ref="G35:G36"/>
    <mergeCell ref="I35:I36"/>
    <mergeCell ref="J35:J36"/>
    <mergeCell ref="F39:F40"/>
    <mergeCell ref="G39:G40"/>
    <mergeCell ref="I39:I40"/>
    <mergeCell ref="J39:J40"/>
    <mergeCell ref="M26:M27"/>
    <mergeCell ref="S28:S29"/>
    <mergeCell ref="R26:R27"/>
    <mergeCell ref="S26:S27"/>
    <mergeCell ref="F28:F29"/>
    <mergeCell ref="G28:G29"/>
    <mergeCell ref="I28:I29"/>
    <mergeCell ref="J28:J29"/>
    <mergeCell ref="K28:K29"/>
    <mergeCell ref="L28:L29"/>
    <mergeCell ref="M28:M29"/>
    <mergeCell ref="R28:R29"/>
    <mergeCell ref="S18:S19"/>
    <mergeCell ref="F20:F21"/>
    <mergeCell ref="G20:G21"/>
    <mergeCell ref="I20:I25"/>
    <mergeCell ref="J20:J25"/>
    <mergeCell ref="K20:K21"/>
    <mergeCell ref="S22:S23"/>
    <mergeCell ref="F24:F25"/>
    <mergeCell ref="G24:G25"/>
    <mergeCell ref="K24:K25"/>
    <mergeCell ref="L24:L25"/>
    <mergeCell ref="M24:M25"/>
    <mergeCell ref="R24:R25"/>
    <mergeCell ref="S24:S25"/>
    <mergeCell ref="L20:L21"/>
    <mergeCell ref="M20:M21"/>
    <mergeCell ref="R20:R21"/>
    <mergeCell ref="S20:S21"/>
    <mergeCell ref="F22:F23"/>
    <mergeCell ref="G22:G23"/>
    <mergeCell ref="K22:K23"/>
    <mergeCell ref="L22:L23"/>
    <mergeCell ref="M22:M23"/>
    <mergeCell ref="R22:R23"/>
    <mergeCell ref="D3:I3"/>
    <mergeCell ref="D4:I4"/>
    <mergeCell ref="D5:I5"/>
    <mergeCell ref="D6:I6"/>
    <mergeCell ref="D7:M7"/>
    <mergeCell ref="R12:R17"/>
    <mergeCell ref="S12:S17"/>
    <mergeCell ref="A15:J15"/>
    <mergeCell ref="A16:J16"/>
    <mergeCell ref="A17:A83"/>
    <mergeCell ref="B17:B83"/>
    <mergeCell ref="C17:C83"/>
    <mergeCell ref="D17:D83"/>
    <mergeCell ref="E17:J17"/>
    <mergeCell ref="L12:M13"/>
    <mergeCell ref="N12:N14"/>
    <mergeCell ref="O12:O14"/>
    <mergeCell ref="P12:P14"/>
    <mergeCell ref="Q12:Q14"/>
    <mergeCell ref="F12:F14"/>
    <mergeCell ref="G12:G14"/>
    <mergeCell ref="E18:E29"/>
    <mergeCell ref="F18:F19"/>
    <mergeCell ref="G18:G19"/>
    <mergeCell ref="R132:R133"/>
    <mergeCell ref="G132:G133"/>
    <mergeCell ref="A12:A14"/>
    <mergeCell ref="B12:B14"/>
    <mergeCell ref="C12:C14"/>
    <mergeCell ref="D12:D14"/>
    <mergeCell ref="E12:E14"/>
    <mergeCell ref="H12:H14"/>
    <mergeCell ref="I12:I14"/>
    <mergeCell ref="J12:J14"/>
    <mergeCell ref="K12:K14"/>
    <mergeCell ref="H18:H29"/>
    <mergeCell ref="I18:I19"/>
    <mergeCell ref="J18:J19"/>
    <mergeCell ref="I26:I27"/>
    <mergeCell ref="J26:J27"/>
    <mergeCell ref="K18:K19"/>
    <mergeCell ref="L18:L19"/>
    <mergeCell ref="M18:M19"/>
    <mergeCell ref="R18:R19"/>
    <mergeCell ref="F26:F27"/>
    <mergeCell ref="G26:G27"/>
    <mergeCell ref="K26:K27"/>
    <mergeCell ref="L26:L27"/>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04-sept-2017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Hidricos</dc:creator>
  <cp:lastModifiedBy>LucyB</cp:lastModifiedBy>
  <cp:lastPrinted>2012-11-14T17:55:49Z</cp:lastPrinted>
  <dcterms:created xsi:type="dcterms:W3CDTF">2012-06-19T21:56:11Z</dcterms:created>
  <dcterms:modified xsi:type="dcterms:W3CDTF">2017-10-10T19:18:38Z</dcterms:modified>
</cp:coreProperties>
</file>