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 impresión\PROCURADURIA SINDICA\"/>
    </mc:Choice>
  </mc:AlternateContent>
  <bookViews>
    <workbookView xWindow="0" yWindow="0" windowWidth="19200" windowHeight="7635"/>
  </bookViews>
  <sheets>
    <sheet name="Descripcion 1" sheetId="3" r:id="rId1"/>
    <sheet name="Descripción 2" sheetId="1" r:id="rId2"/>
    <sheet name="Valoración Datos" sheetId="2" r:id="rId3"/>
    <sheet name="Valoración Clasificación" sheetId="6" r:id="rId4"/>
    <sheet name="Base de Datos" sheetId="7" state="hidden" r:id="rId5"/>
  </sheets>
  <definedNames>
    <definedName name="_xlnm.Print_Area" localSheetId="0">'Descripcion 1'!$B$2:$O$72</definedName>
    <definedName name="_xlnm.Print_Area" localSheetId="3">'Valoración Clasificación'!$B$2:$Q$72</definedName>
    <definedName name="_xlnm.Print_Area" localSheetId="2">'Valoración Datos'!$B$2:$Q$54</definedName>
  </definedNames>
  <calcPr calcId="152511"/>
</workbook>
</file>

<file path=xl/calcChain.xml><?xml version="1.0" encoding="utf-8"?>
<calcChain xmlns="http://schemas.openxmlformats.org/spreadsheetml/2006/main"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G30" i="7" s="1"/>
  <c r="J54" i="1" s="1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G24" i="7" s="1"/>
  <c r="F21" i="6"/>
  <c r="F19" i="6"/>
  <c r="F17" i="6"/>
  <c r="F16" i="6"/>
  <c r="F15" i="6"/>
  <c r="F14" i="6"/>
  <c r="G25" i="7" l="1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N26" i="3"/>
  <c r="N25" i="3"/>
  <c r="N24" i="3"/>
  <c r="N23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<sst xmlns="http://schemas.openxmlformats.org/spreadsheetml/2006/main" count="323" uniqueCount="232">
  <si>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</si>
  <si>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</si>
  <si>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</si>
  <si>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</si>
  <si>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</si>
  <si>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</si>
  <si>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</si>
  <si>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</si>
  <si>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</si>
  <si>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</si>
  <si>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</si>
  <si>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</si>
  <si>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</si>
  <si>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</si>
  <si>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</si>
  <si>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</si>
  <si>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</si>
  <si>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</si>
  <si>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</si>
  <si>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</si>
  <si>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</si>
  <si>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</si>
  <si>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</si>
  <si>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</si>
  <si>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</si>
  <si>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</si>
  <si>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</si>
  <si>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</si>
  <si>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</si>
  <si>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</si>
  <si>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</si>
  <si>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</si>
  <si>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</si>
  <si>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</si>
  <si>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</si>
  <si>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</si>
  <si>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</si>
  <si>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</si>
  <si>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</si>
  <si>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</si>
  <si>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</si>
  <si>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</si>
  <si>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</si>
  <si>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</si>
  <si>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</si>
  <si>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</si>
  <si>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</si>
  <si>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</si>
  <si>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</si>
  <si>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</si>
  <si>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</si>
  <si>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</si>
  <si>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</si>
  <si>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</si>
  <si>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</si>
  <si>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</si>
  <si>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</si>
  <si>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</si>
  <si>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</si>
  <si>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</si>
  <si>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</si>
  <si>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</si>
  <si>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</si>
  <si>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</si>
  <si>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</si>
  <si>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</si>
  <si>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</si>
  <si>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</si>
  <si>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</si>
  <si>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</si>
  <si>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</si>
  <si>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</si>
  <si>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</si>
  <si>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</si>
  <si>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</si>
  <si>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</si>
  <si>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</si>
  <si>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</si>
  <si>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</si>
  <si>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</si>
  <si>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</si>
  <si>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</si>
  <si>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</si>
  <si>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</si>
  <si>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</si>
  <si>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</si>
  <si>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</si>
  <si>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</si>
  <si>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</si>
  <si>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</si>
  <si>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</si>
  <si>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</si>
  <si>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</si>
  <si>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</si>
  <si>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</si>
  <si>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</si>
  <si>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</si>
  <si>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</si>
  <si>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</si>
  <si>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</si>
  <si>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</si>
  <si>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</si>
  <si>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</si>
  <si>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</si>
  <si>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</si>
  <si>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</si>
  <si>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</si>
  <si>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</si>
  <si>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</si>
  <si>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</si>
  <si>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</si>
  <si>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</si>
  <si>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</si>
  <si>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</si>
  <si>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</si>
  <si>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</si>
  <si>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</si>
  <si>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</si>
  <si>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</si>
  <si>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</si>
  <si>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</si>
  <si>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</si>
  <si>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</si>
  <si>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</si>
  <si>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</si>
  <si>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</si>
  <si>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</si>
  <si>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</si>
  <si>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</si>
  <si>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</si>
  <si>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</si>
  <si>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</si>
  <si>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</si>
  <si>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</si>
  <si>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</si>
  <si>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</si>
  <si>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</si>
  <si>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</si>
  <si>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</si>
  <si>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</si>
  <si>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</si>
  <si>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</si>
  <si>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</si>
  <si>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</si>
  <si>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</si>
  <si>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</si>
  <si>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</si>
  <si>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</si>
  <si>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</si>
  <si>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</si>
  <si>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</si>
  <si>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</si>
  <si>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</si>
  <si>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</si>
  <si>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</si>
  <si>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</si>
  <si>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</si>
  <si>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</si>
  <si>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</si>
  <si>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</si>
  <si>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</si>
  <si>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</si>
  <si>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</si>
  <si>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</si>
  <si>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</si>
  <si>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</si>
  <si>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</si>
  <si>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</si>
  <si>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</si>
  <si>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</si>
  <si>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</si>
  <si>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</si>
  <si>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</si>
  <si>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</si>
  <si>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</si>
  <si>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</si>
  <si>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</si>
  <si>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</si>
  <si>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</si>
  <si>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</si>
  <si>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</si>
  <si>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</si>
  <si>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</si>
  <si>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</si>
  <si>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</si>
  <si>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</si>
  <si>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</si>
  <si>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</si>
  <si>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</si>
  <si>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</si>
  <si>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</si>
  <si>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</si>
  <si>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</si>
  <si>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</si>
  <si>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</si>
  <si>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</si>
  <si>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</si>
  <si>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</si>
  <si>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</si>
  <si>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</si>
  <si>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</si>
  <si>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</si>
  <si>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</si>
  <si>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</si>
  <si>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</si>
  <si>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X</t>
  </si>
  <si>
    <t>Supervisa proceso contratación pública</t>
  </si>
  <si>
    <t>Supervisar y controlar las modalidades, los pliegos y demás instrumentos del proceso de contratación pública de la institución</t>
  </si>
  <si>
    <t>Profesional de tercer nivel</t>
  </si>
  <si>
    <t>Jurisprudencia y afines</t>
  </si>
  <si>
    <t>2 años</t>
  </si>
  <si>
    <t>Derecho Público</t>
  </si>
  <si>
    <t>Inspección de productos o servicios</t>
  </si>
  <si>
    <t>Realiza el control de calidad de los informes técnicos, legales o administrativos para detectar errores. Incluye proponer ajustes.</t>
  </si>
  <si>
    <t>Pensamiento conceptual</t>
  </si>
  <si>
    <t xml:space="preserve">Utiliza conceptos básicos, sentido común y la experiencia en solución de problemas inherentes a desarrollo de las actividades del puesto. </t>
  </si>
  <si>
    <t>Identificación de problemas</t>
  </si>
  <si>
    <t xml:space="preserve">Identifica problemas que impiden el cumplimiento de objetivos y metas planteados en el plan operativo institucional. </t>
  </si>
  <si>
    <t>Orientación al servicio</t>
  </si>
  <si>
    <t>Demuestra interés en atender a los clientes internos o externos con rapidez, diagnóstica correctamente la necesidad y plantea soluciones adecuadas.</t>
  </si>
  <si>
    <t xml:space="preserve">  Trabajo en equipo</t>
  </si>
  <si>
    <t>Crea buen clima de trabajo y espíritu de cooperación. Resuelve los conflictos que se puedan producir dentro del equipo. Considerado referente en manejo de equipos.</t>
  </si>
  <si>
    <t>Elabora instrumentos jurídicos</t>
  </si>
  <si>
    <t>Métodos jurídicos de contratación pública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</si>
  <si>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</si>
  <si>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>Procuraduría Síndica</t>
  </si>
  <si>
    <t>Procuraduría Síndica y Dirección Administrativa y Talento Humano</t>
  </si>
  <si>
    <t>Abogado en Contratación Pública</t>
  </si>
  <si>
    <t>Supervisa y controla el cumplimiento de las leyes y normas internas que rigen el proceso de contratación pública.</t>
  </si>
  <si>
    <t>Supervisa y controla la correcta aplicación de modalidades, pliegos, términos de referencia y demás instrumentos del proceso.</t>
  </si>
  <si>
    <t>Elabora contratos y demás instrumentos legales de contratación pública.</t>
  </si>
  <si>
    <t>Los demás productos y actividades asignados por las leyes y el Procurador Síndico.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</si>
</sst>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2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7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41" xfId="1" applyFill="1" applyBorder="1"/>
    <xf numFmtId="0" fontId="2" fillId="2" borderId="0" xfId="1" applyFont="1" applyFill="1" applyBorder="1"/>
    <xf numFmtId="0" fontId="7" fillId="2" borderId="59" xfId="1" applyFont="1" applyFill="1" applyBorder="1" applyAlignment="1" applyProtection="1">
      <alignment horizontal="center"/>
      <protection locked="0"/>
    </xf>
    <xf numFmtId="0" fontId="7" fillId="2" borderId="41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60" xfId="1" applyFill="1" applyBorder="1"/>
    <xf numFmtId="0" fontId="1" fillId="2" borderId="39" xfId="1" applyFill="1" applyBorder="1"/>
    <xf numFmtId="0" fontId="1" fillId="2" borderId="40" xfId="1" applyFill="1" applyBorder="1"/>
    <xf numFmtId="0" fontId="5" fillId="2" borderId="61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2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2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3" xfId="1" applyFont="1" applyFill="1" applyBorder="1" applyAlignment="1">
      <alignment horizontal="center"/>
    </xf>
    <xf numFmtId="0" fontId="1" fillId="2" borderId="32" xfId="1" applyFont="1" applyFill="1" applyBorder="1" applyAlignment="1">
      <alignment horizontal="center"/>
    </xf>
    <xf numFmtId="0" fontId="1" fillId="2" borderId="64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9" xfId="1" applyFont="1" applyFill="1" applyBorder="1" applyAlignment="1">
      <alignment horizontal="center"/>
    </xf>
    <xf numFmtId="0" fontId="1" fillId="2" borderId="61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9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2" xfId="0" applyFont="1" applyFill="1" applyBorder="1" applyAlignment="1"/>
    <xf numFmtId="0" fontId="1" fillId="0" borderId="21" xfId="0" applyFont="1" applyFill="1" applyBorder="1" applyAlignment="1"/>
    <xf numFmtId="0" fontId="1" fillId="0" borderId="43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9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9" xfId="0" applyNumberFormat="1" applyFont="1" applyBorder="1" applyAlignment="1">
      <alignment horizontal="center" vertical="top"/>
    </xf>
    <xf numFmtId="0" fontId="3" fillId="2" borderId="105" xfId="1" applyFont="1" applyFill="1" applyBorder="1" applyAlignment="1">
      <alignment horizontal="center"/>
    </xf>
    <xf numFmtId="0" fontId="5" fillId="2" borderId="107" xfId="1" applyFont="1" applyFill="1" applyBorder="1" applyAlignment="1">
      <alignment horizontal="center" vertical="center"/>
    </xf>
    <xf numFmtId="0" fontId="5" fillId="2" borderId="108" xfId="1" applyFont="1" applyFill="1" applyBorder="1" applyAlignment="1">
      <alignment vertical="center"/>
    </xf>
    <xf numFmtId="0" fontId="5" fillId="2" borderId="108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1" xfId="1" applyFont="1" applyFill="1" applyBorder="1" applyAlignment="1">
      <alignment horizontal="center" vertical="center"/>
    </xf>
    <xf numFmtId="0" fontId="5" fillId="2" borderId="112" xfId="1" applyFont="1" applyFill="1" applyBorder="1" applyAlignment="1">
      <alignment vertical="center"/>
    </xf>
    <xf numFmtId="0" fontId="5" fillId="2" borderId="112" xfId="1" applyFont="1" applyFill="1" applyBorder="1" applyAlignment="1">
      <alignment horizontal="center" vertical="center"/>
    </xf>
    <xf numFmtId="0" fontId="5" fillId="2" borderId="114" xfId="1" applyFont="1" applyFill="1" applyBorder="1" applyAlignment="1">
      <alignment horizontal="center" vertical="center"/>
    </xf>
    <xf numFmtId="0" fontId="5" fillId="2" borderId="115" xfId="1" applyFont="1" applyFill="1" applyBorder="1" applyAlignment="1">
      <alignment vertical="center"/>
    </xf>
    <xf numFmtId="0" fontId="5" fillId="2" borderId="11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1" fillId="2" borderId="112" xfId="1" applyFont="1" applyFill="1" applyBorder="1" applyAlignment="1">
      <alignment horizontal="center"/>
    </xf>
    <xf numFmtId="0" fontId="1" fillId="2" borderId="113" xfId="1" applyFont="1" applyFill="1" applyBorder="1" applyAlignment="1">
      <alignment horizontal="center"/>
    </xf>
    <xf numFmtId="0" fontId="7" fillId="2" borderId="112" xfId="1" applyFont="1" applyFill="1" applyBorder="1" applyAlignment="1">
      <alignment horizontal="center"/>
    </xf>
    <xf numFmtId="0" fontId="1" fillId="2" borderId="114" xfId="1" applyFont="1" applyFill="1" applyBorder="1" applyAlignment="1">
      <alignment horizontal="center"/>
    </xf>
    <xf numFmtId="0" fontId="1" fillId="2" borderId="115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6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9" xfId="1" applyFont="1" applyFill="1" applyBorder="1" applyAlignment="1">
      <alignment vertical="center"/>
    </xf>
    <xf numFmtId="0" fontId="15" fillId="3" borderId="56" xfId="1" applyFont="1" applyFill="1" applyBorder="1"/>
    <xf numFmtId="0" fontId="15" fillId="3" borderId="58" xfId="1" applyFont="1" applyFill="1" applyBorder="1"/>
    <xf numFmtId="0" fontId="15" fillId="3" borderId="19" xfId="1" applyFont="1" applyFill="1" applyBorder="1"/>
    <xf numFmtId="0" fontId="3" fillId="4" borderId="68" xfId="0" applyFont="1" applyFill="1" applyBorder="1" applyAlignment="1">
      <alignment horizontal="justify" vertical="center"/>
    </xf>
    <xf numFmtId="0" fontId="3" fillId="4" borderId="83" xfId="0" applyFont="1" applyFill="1" applyBorder="1" applyAlignment="1">
      <alignment horizontal="justify" vertical="center"/>
    </xf>
    <xf numFmtId="0" fontId="3" fillId="4" borderId="82" xfId="0" applyFont="1" applyFill="1" applyBorder="1" applyAlignment="1">
      <alignment horizontal="justify"/>
    </xf>
    <xf numFmtId="0" fontId="3" fillId="4" borderId="68" xfId="0" applyFont="1" applyFill="1" applyBorder="1" applyAlignment="1">
      <alignment horizontal="justify" vertical="center" wrapText="1"/>
    </xf>
    <xf numFmtId="0" fontId="3" fillId="4" borderId="68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8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/>
    <xf numFmtId="0" fontId="7" fillId="4" borderId="59" xfId="0" applyFont="1" applyFill="1" applyBorder="1" applyAlignment="1"/>
    <xf numFmtId="0" fontId="7" fillId="4" borderId="70" xfId="0" applyFont="1" applyFill="1" applyBorder="1" applyAlignment="1"/>
    <xf numFmtId="0" fontId="7" fillId="4" borderId="55" xfId="0" applyFont="1" applyFill="1" applyBorder="1" applyAlignment="1"/>
    <xf numFmtId="0" fontId="7" fillId="4" borderId="75" xfId="0" applyFont="1" applyFill="1" applyBorder="1" applyAlignment="1"/>
    <xf numFmtId="0" fontId="22" fillId="4" borderId="70" xfId="1" applyFont="1" applyFill="1" applyBorder="1" applyAlignment="1">
      <alignment vertical="center"/>
    </xf>
    <xf numFmtId="0" fontId="7" fillId="4" borderId="59" xfId="1" applyFont="1" applyFill="1" applyBorder="1"/>
    <xf numFmtId="0" fontId="7" fillId="4" borderId="59" xfId="1" applyFont="1" applyFill="1" applyBorder="1" applyAlignment="1">
      <alignment horizontal="center"/>
    </xf>
    <xf numFmtId="0" fontId="1" fillId="5" borderId="59" xfId="1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 vertical="center" wrapText="1"/>
    </xf>
    <xf numFmtId="0" fontId="7" fillId="0" borderId="59" xfId="1" applyFont="1" applyFill="1" applyBorder="1" applyAlignment="1" applyProtection="1">
      <alignment horizontal="center"/>
      <protection locked="0"/>
    </xf>
    <xf numFmtId="3" fontId="2" fillId="0" borderId="110" xfId="1" applyNumberFormat="1" applyFont="1" applyFill="1" applyBorder="1" applyAlignment="1">
      <alignment horizontal="center"/>
    </xf>
    <xf numFmtId="3" fontId="2" fillId="0" borderId="113" xfId="1" applyNumberFormat="1" applyFont="1" applyFill="1" applyBorder="1" applyAlignment="1">
      <alignment horizontal="center"/>
    </xf>
    <xf numFmtId="3" fontId="2" fillId="0" borderId="116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8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1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3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20" xfId="0" applyFont="1" applyFill="1" applyBorder="1" applyAlignment="1">
      <alignment horizontal="justify" vertical="center" wrapText="1"/>
    </xf>
    <xf numFmtId="0" fontId="18" fillId="0" borderId="121" xfId="0" applyFont="1" applyFill="1" applyBorder="1" applyAlignment="1">
      <alignment horizontal="justify" vertical="center" wrapText="1"/>
    </xf>
    <xf numFmtId="0" fontId="18" fillId="0" borderId="12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5" fillId="0" borderId="6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3" fillId="4" borderId="68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left" vertical="center" wrapText="1"/>
    </xf>
    <xf numFmtId="0" fontId="17" fillId="0" borderId="80" xfId="0" applyFont="1" applyFill="1" applyBorder="1" applyAlignment="1">
      <alignment horizontal="left" vertical="center" wrapText="1"/>
    </xf>
    <xf numFmtId="0" fontId="17" fillId="0" borderId="81" xfId="0" applyFont="1" applyFill="1" applyBorder="1" applyAlignment="1">
      <alignment horizontal="left" vertical="center" wrapText="1"/>
    </xf>
    <xf numFmtId="0" fontId="17" fillId="0" borderId="71" xfId="0" applyFont="1" applyFill="1" applyBorder="1" applyAlignment="1">
      <alignment horizontal="left"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6" fillId="3" borderId="82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94" xfId="0" applyFont="1" applyFill="1" applyBorder="1" applyAlignment="1">
      <alignment horizontal="center" vertical="center"/>
    </xf>
    <xf numFmtId="0" fontId="1" fillId="0" borderId="90" xfId="0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14" fontId="25" fillId="0" borderId="98" xfId="0" applyNumberFormat="1" applyFont="1" applyBorder="1" applyAlignment="1">
      <alignment horizontal="center"/>
    </xf>
    <xf numFmtId="14" fontId="25" fillId="0" borderId="99" xfId="0" applyNumberFormat="1" applyFont="1" applyBorder="1" applyAlignment="1">
      <alignment horizontal="center"/>
    </xf>
    <xf numFmtId="0" fontId="5" fillId="0" borderId="89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19" fillId="3" borderId="56" xfId="0" applyFont="1" applyFill="1" applyBorder="1" applyAlignment="1">
      <alignment horizontal="center" wrapText="1"/>
    </xf>
    <xf numFmtId="0" fontId="19" fillId="3" borderId="57" xfId="0" applyFont="1" applyFill="1" applyBorder="1" applyAlignment="1">
      <alignment horizontal="center" wrapText="1"/>
    </xf>
    <xf numFmtId="0" fontId="19" fillId="3" borderId="95" xfId="0" applyFont="1" applyFill="1" applyBorder="1" applyAlignment="1">
      <alignment horizontal="center" wrapText="1"/>
    </xf>
    <xf numFmtId="0" fontId="19" fillId="3" borderId="96" xfId="0" applyFont="1" applyFill="1" applyBorder="1" applyAlignment="1">
      <alignment horizontal="center" wrapText="1"/>
    </xf>
    <xf numFmtId="0" fontId="19" fillId="3" borderId="58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9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9" xfId="0" applyFont="1" applyFill="1" applyBorder="1" applyAlignment="1">
      <alignment horizontal="justify" vertical="center" wrapText="1"/>
    </xf>
    <xf numFmtId="0" fontId="2" fillId="0" borderId="70" xfId="0" applyFont="1" applyFill="1" applyBorder="1" applyAlignment="1">
      <alignment horizontal="justify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2" fillId="0" borderId="123" xfId="0" applyFont="1" applyFill="1" applyBorder="1" applyAlignment="1">
      <alignment horizontal="center" vertical="center" wrapText="1"/>
    </xf>
    <xf numFmtId="0" fontId="2" fillId="0" borderId="124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justify"/>
    </xf>
    <xf numFmtId="0" fontId="5" fillId="0" borderId="124" xfId="0" applyFont="1" applyFill="1" applyBorder="1" applyAlignment="1">
      <alignment horizontal="justify"/>
    </xf>
    <xf numFmtId="0" fontId="5" fillId="0" borderId="127" xfId="0" applyFont="1" applyFill="1" applyBorder="1" applyAlignment="1">
      <alignment horizontal="justify"/>
    </xf>
    <xf numFmtId="0" fontId="2" fillId="0" borderId="6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justify" wrapText="1"/>
    </xf>
    <xf numFmtId="0" fontId="5" fillId="0" borderId="39" xfId="0" applyFont="1" applyFill="1" applyBorder="1" applyAlignment="1">
      <alignment horizontal="justify" wrapText="1"/>
    </xf>
    <xf numFmtId="0" fontId="5" fillId="0" borderId="61" xfId="0" applyFont="1" applyFill="1" applyBorder="1" applyAlignment="1">
      <alignment horizontal="justify" wrapText="1"/>
    </xf>
    <xf numFmtId="0" fontId="2" fillId="0" borderId="59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left" vertical="top" wrapText="1"/>
    </xf>
    <xf numFmtId="0" fontId="6" fillId="0" borderId="7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wrapText="1"/>
    </xf>
    <xf numFmtId="0" fontId="20" fillId="3" borderId="54" xfId="0" applyFont="1" applyFill="1" applyBorder="1" applyAlignment="1">
      <alignment horizontal="center" wrapText="1"/>
    </xf>
    <xf numFmtId="0" fontId="20" fillId="3" borderId="97" xfId="0" applyFont="1" applyFill="1" applyBorder="1" applyAlignment="1">
      <alignment horizontal="center" wrapText="1"/>
    </xf>
    <xf numFmtId="0" fontId="6" fillId="4" borderId="42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3" xfId="0" applyFont="1" applyFill="1" applyBorder="1" applyAlignment="1">
      <alignment horizontal="justify"/>
    </xf>
    <xf numFmtId="0" fontId="2" fillId="4" borderId="4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9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1" fillId="0" borderId="118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0" borderId="119" xfId="0" applyFont="1" applyBorder="1" applyAlignment="1">
      <alignment horizontal="center" vertical="center"/>
    </xf>
    <xf numFmtId="0" fontId="29" fillId="0" borderId="9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2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13" fillId="3" borderId="66" xfId="1" applyFont="1" applyFill="1" applyBorder="1" applyAlignment="1">
      <alignment horizontal="center" vertical="center" wrapText="1"/>
    </xf>
    <xf numFmtId="0" fontId="14" fillId="3" borderId="66" xfId="1" applyFont="1" applyFill="1" applyBorder="1" applyAlignment="1">
      <alignment horizontal="center" vertical="center"/>
    </xf>
    <xf numFmtId="0" fontId="1" fillId="0" borderId="66" xfId="1" applyBorder="1" applyAlignment="1">
      <alignment horizontal="center"/>
    </xf>
    <xf numFmtId="0" fontId="1" fillId="0" borderId="67" xfId="1" applyBorder="1" applyAlignment="1">
      <alignment horizontal="center"/>
    </xf>
    <xf numFmtId="0" fontId="1" fillId="0" borderId="65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7" xfId="1" applyFont="1" applyFill="1" applyBorder="1" applyAlignment="1">
      <alignment horizontal="center"/>
    </xf>
    <xf numFmtId="0" fontId="4" fillId="4" borderId="68" xfId="1" applyFont="1" applyFill="1" applyBorder="1" applyAlignment="1">
      <alignment horizontal="left" vertical="top" wrapText="1"/>
    </xf>
    <xf numFmtId="0" fontId="4" fillId="4" borderId="59" xfId="1" applyFont="1" applyFill="1" applyBorder="1" applyAlignment="1">
      <alignment horizontal="left" vertical="top" wrapText="1"/>
    </xf>
    <xf numFmtId="0" fontId="4" fillId="4" borderId="74" xfId="1" applyFont="1" applyFill="1" applyBorder="1" applyAlignment="1">
      <alignment horizontal="left" vertical="top" wrapText="1"/>
    </xf>
    <xf numFmtId="0" fontId="3" fillId="4" borderId="68" xfId="1" applyFont="1" applyFill="1" applyBorder="1" applyAlignment="1">
      <alignment horizontal="left" vertical="center"/>
    </xf>
    <xf numFmtId="0" fontId="3" fillId="4" borderId="59" xfId="1" applyFont="1" applyFill="1" applyBorder="1" applyAlignment="1">
      <alignment horizontal="left" vertical="center"/>
    </xf>
    <xf numFmtId="0" fontId="3" fillId="4" borderId="71" xfId="1" applyFont="1" applyFill="1" applyBorder="1" applyAlignment="1">
      <alignment horizontal="left" vertical="center"/>
    </xf>
    <xf numFmtId="0" fontId="3" fillId="4" borderId="70" xfId="1" applyFont="1" applyFill="1" applyBorder="1" applyAlignment="1">
      <alignment horizontal="left" vertical="center"/>
    </xf>
    <xf numFmtId="0" fontId="4" fillId="4" borderId="72" xfId="1" applyFont="1" applyFill="1" applyBorder="1" applyAlignment="1">
      <alignment horizontal="left" vertical="top" wrapText="1"/>
    </xf>
    <xf numFmtId="0" fontId="4" fillId="4" borderId="35" xfId="1" applyFont="1" applyFill="1" applyBorder="1" applyAlignment="1">
      <alignment horizontal="left" vertical="top" wrapText="1"/>
    </xf>
    <xf numFmtId="0" fontId="4" fillId="4" borderId="36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73" xfId="1" applyFont="1" applyFill="1" applyBorder="1" applyAlignment="1">
      <alignment horizontal="left" vertical="top" wrapText="1"/>
    </xf>
    <xf numFmtId="0" fontId="3" fillId="4" borderId="71" xfId="1" applyFont="1" applyFill="1" applyBorder="1" applyAlignment="1">
      <alignment horizontal="left" vertical="center" wrapText="1"/>
    </xf>
    <xf numFmtId="0" fontId="3" fillId="4" borderId="70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9" xfId="1" applyFont="1" applyFill="1" applyBorder="1" applyAlignment="1">
      <alignment horizontal="center" vertical="center"/>
    </xf>
    <xf numFmtId="0" fontId="7" fillId="5" borderId="34" xfId="1" applyFont="1" applyFill="1" applyBorder="1" applyAlignment="1">
      <alignment horizontal="center"/>
    </xf>
    <xf numFmtId="0" fontId="7" fillId="5" borderId="36" xfId="1" applyFont="1" applyFill="1" applyBorder="1" applyAlignment="1">
      <alignment horizontal="center"/>
    </xf>
    <xf numFmtId="0" fontId="7" fillId="4" borderId="59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4" xfId="1" applyNumberFormat="1" applyFont="1" applyFill="1" applyBorder="1" applyAlignment="1">
      <alignment horizontal="center"/>
    </xf>
    <xf numFmtId="164" fontId="6" fillId="5" borderId="35" xfId="1" applyNumberFormat="1" applyFont="1" applyFill="1" applyBorder="1" applyAlignment="1">
      <alignment horizontal="center"/>
    </xf>
    <xf numFmtId="164" fontId="6" fillId="5" borderId="36" xfId="1" applyNumberFormat="1" applyFont="1" applyFill="1" applyBorder="1" applyAlignment="1">
      <alignment horizontal="center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1" fillId="2" borderId="77" xfId="1" applyFill="1" applyBorder="1" applyAlignment="1" applyProtection="1">
      <alignment horizontal="center" vertical="center" wrapText="1"/>
      <protection locked="0"/>
    </xf>
    <xf numFmtId="0" fontId="1" fillId="2" borderId="78" xfId="1" applyFill="1" applyBorder="1" applyAlignment="1" applyProtection="1">
      <alignment horizontal="center" vertical="center" wrapText="1"/>
      <protection locked="0"/>
    </xf>
    <xf numFmtId="0" fontId="6" fillId="4" borderId="59" xfId="1" applyFont="1" applyFill="1" applyBorder="1" applyAlignment="1" applyProtection="1">
      <alignment horizontal="center" vertical="center" wrapText="1"/>
      <protection locked="0"/>
    </xf>
    <xf numFmtId="0" fontId="6" fillId="2" borderId="56" xfId="1" applyFont="1" applyFill="1" applyBorder="1" applyAlignment="1">
      <alignment horizontal="center"/>
    </xf>
    <xf numFmtId="0" fontId="6" fillId="2" borderId="57" xfId="1" applyFont="1" applyFill="1" applyBorder="1" applyAlignment="1">
      <alignment horizontal="center"/>
    </xf>
    <xf numFmtId="0" fontId="6" fillId="2" borderId="5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100" xfId="1" applyFont="1" applyFill="1" applyBorder="1" applyAlignment="1">
      <alignment horizontal="center" vertical="center"/>
    </xf>
    <xf numFmtId="0" fontId="3" fillId="2" borderId="10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4" xfId="1" applyFont="1" applyFill="1" applyBorder="1" applyAlignment="1">
      <alignment horizontal="center" vertical="center"/>
    </xf>
    <xf numFmtId="0" fontId="3" fillId="2" borderId="101" xfId="1" applyFont="1" applyFill="1" applyBorder="1" applyAlignment="1">
      <alignment horizontal="center"/>
    </xf>
    <xf numFmtId="0" fontId="3" fillId="2" borderId="102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../Manual%20Puestos%20Carchi%2029%20ENE%202016.pptx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B9" zoomScaleNormal="100" zoomScaleSheetLayoutView="100" workbookViewId="0">
      <selection activeCell="S24" sqref="S24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5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5" ht="66" customHeight="1" thickBot="1" x14ac:dyDescent="0.25">
      <c r="A2" s="12"/>
      <c r="B2" s="259"/>
      <c r="C2" s="260"/>
      <c r="D2" s="260"/>
      <c r="E2" s="261"/>
      <c r="F2" s="262"/>
      <c r="G2" s="262"/>
      <c r="H2" s="262"/>
      <c r="I2" s="262"/>
      <c r="J2" s="262"/>
      <c r="K2" s="262"/>
      <c r="L2" s="262"/>
      <c r="M2" s="260"/>
      <c r="N2" s="260"/>
      <c r="O2" s="263"/>
    </row>
    <row r="3" spans="1:15" hidden="1" x14ac:dyDescent="0.2">
      <c r="A3" s="12"/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6"/>
    </row>
    <row r="4" spans="1:15" ht="35.25" hidden="1" customHeight="1" x14ac:dyDescent="0.2">
      <c r="A4" s="12"/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6"/>
    </row>
    <row r="5" spans="1:15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5" ht="12.75" customHeight="1" x14ac:dyDescent="0.2">
      <c r="A6" s="12"/>
      <c r="B6" s="248" t="s">
        <v>0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50"/>
    </row>
    <row r="7" spans="1:15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5" ht="15" customHeight="1" x14ac:dyDescent="0.2">
      <c r="A8" s="12"/>
      <c r="B8" s="162" t="s">
        <v>1</v>
      </c>
      <c r="C8" s="270" t="s">
        <v>189</v>
      </c>
      <c r="D8" s="271"/>
      <c r="E8" s="271"/>
      <c r="F8" s="271"/>
      <c r="G8" s="271"/>
      <c r="H8" s="271"/>
      <c r="I8" s="164" t="s">
        <v>2</v>
      </c>
      <c r="J8" s="272" t="s">
        <v>225</v>
      </c>
      <c r="K8" s="272"/>
      <c r="L8" s="272"/>
      <c r="M8" s="272"/>
      <c r="N8" s="272"/>
      <c r="O8" s="273"/>
    </row>
    <row r="9" spans="1:15" ht="12" x14ac:dyDescent="0.2">
      <c r="A9" s="12"/>
      <c r="B9" s="162" t="s">
        <v>3</v>
      </c>
      <c r="C9" s="274" t="s">
        <v>227</v>
      </c>
      <c r="D9" s="274"/>
      <c r="E9" s="274"/>
      <c r="F9" s="274"/>
      <c r="G9" s="274"/>
      <c r="H9" s="274"/>
      <c r="I9" s="165" t="s">
        <v>4</v>
      </c>
      <c r="J9" s="3">
        <v>1511</v>
      </c>
      <c r="K9" s="4"/>
      <c r="L9" s="4"/>
      <c r="M9" s="4"/>
      <c r="N9" s="4"/>
      <c r="O9" s="5"/>
    </row>
    <row r="10" spans="1:15" ht="12" x14ac:dyDescent="0.2">
      <c r="A10" s="12"/>
      <c r="B10" s="163" t="s">
        <v>5</v>
      </c>
      <c r="C10" s="275" t="s">
        <v>122</v>
      </c>
      <c r="D10" s="274"/>
      <c r="E10" s="6"/>
      <c r="F10" s="6"/>
      <c r="G10" s="6"/>
      <c r="H10" s="6"/>
      <c r="I10" s="166" t="s">
        <v>7</v>
      </c>
      <c r="J10" s="7">
        <f>'Valoración Clasificación'!D63</f>
        <v>755</v>
      </c>
      <c r="K10" s="8"/>
      <c r="L10" s="8"/>
      <c r="M10" s="8"/>
      <c r="N10" s="8"/>
      <c r="O10" s="9"/>
    </row>
    <row r="11" spans="1:15" ht="15" customHeight="1" x14ac:dyDescent="0.2">
      <c r="A11" s="12"/>
      <c r="B11" s="276" t="s">
        <v>8</v>
      </c>
      <c r="C11" s="277"/>
      <c r="D11" s="278" t="str">
        <f>'Valoración Clasificación'!L63</f>
        <v>Servidor Público 4</v>
      </c>
      <c r="E11" s="278"/>
      <c r="F11" s="278"/>
      <c r="G11" s="10" t="s">
        <v>9</v>
      </c>
      <c r="H11" s="79">
        <f>'Valoración Clasificación'!I63</f>
        <v>10</v>
      </c>
      <c r="I11" s="279"/>
      <c r="J11" s="280"/>
      <c r="K11" s="280"/>
      <c r="L11" s="280"/>
      <c r="M11" s="280"/>
      <c r="N11" s="280"/>
      <c r="O11" s="281"/>
    </row>
    <row r="12" spans="1:15" ht="15" customHeight="1" x14ac:dyDescent="0.2">
      <c r="A12" s="12"/>
      <c r="B12" s="276" t="s">
        <v>10</v>
      </c>
      <c r="C12" s="277"/>
      <c r="D12" s="285" t="s">
        <v>153</v>
      </c>
      <c r="E12" s="285"/>
      <c r="F12" s="285"/>
      <c r="G12" s="285"/>
      <c r="H12" s="285"/>
      <c r="I12" s="279"/>
      <c r="J12" s="280"/>
      <c r="K12" s="280"/>
      <c r="L12" s="280"/>
      <c r="M12" s="280"/>
      <c r="N12" s="280"/>
      <c r="O12" s="281"/>
    </row>
    <row r="13" spans="1:15" ht="15.75" customHeight="1" thickBot="1" x14ac:dyDescent="0.25">
      <c r="A13" s="12"/>
      <c r="B13" s="276" t="s">
        <v>11</v>
      </c>
      <c r="C13" s="277"/>
      <c r="D13" s="299">
        <v>42376</v>
      </c>
      <c r="E13" s="300"/>
      <c r="F13" s="300"/>
      <c r="G13" s="102"/>
      <c r="H13" s="78"/>
      <c r="I13" s="282"/>
      <c r="J13" s="283"/>
      <c r="K13" s="283"/>
      <c r="L13" s="283"/>
      <c r="M13" s="283"/>
      <c r="N13" s="283"/>
      <c r="O13" s="284"/>
    </row>
    <row r="14" spans="1:15" ht="12.75" customHeight="1" x14ac:dyDescent="0.2">
      <c r="A14" s="12"/>
      <c r="B14" s="286" t="s">
        <v>144</v>
      </c>
      <c r="C14" s="287"/>
      <c r="D14" s="287"/>
      <c r="E14" s="287"/>
      <c r="F14" s="287"/>
      <c r="G14" s="287"/>
      <c r="H14" s="287"/>
      <c r="I14" s="288"/>
      <c r="J14" s="288"/>
      <c r="K14" s="288"/>
      <c r="L14" s="288"/>
      <c r="M14" s="288"/>
      <c r="N14" s="288"/>
      <c r="O14" s="289"/>
    </row>
    <row r="15" spans="1:15" ht="13.5" customHeight="1" thickBot="1" x14ac:dyDescent="0.25">
      <c r="A15" s="12"/>
      <c r="B15" s="290" t="s">
        <v>145</v>
      </c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2"/>
    </row>
    <row r="16" spans="1:15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4.25" x14ac:dyDescent="0.2">
      <c r="A17" s="12"/>
      <c r="B17" s="293" t="s">
        <v>180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5"/>
    </row>
    <row r="18" spans="1:15" ht="12.75" x14ac:dyDescent="0.2">
      <c r="A18" s="12"/>
      <c r="B18" s="296" t="s">
        <v>207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8"/>
    </row>
    <row r="19" spans="1:15" x14ac:dyDescent="0.2">
      <c r="A19" s="12"/>
      <c r="B19" s="267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9"/>
    </row>
    <row r="20" spans="1:15" ht="12" thickBot="1" x14ac:dyDescent="0.25">
      <c r="A20" s="12"/>
      <c r="B20" s="301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3"/>
    </row>
    <row r="21" spans="1:15" ht="14.25" customHeight="1" thickBot="1" x14ac:dyDescent="0.25">
      <c r="A21" s="12"/>
      <c r="B21" s="248" t="s">
        <v>12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50"/>
    </row>
    <row r="22" spans="1:15" ht="12.75" thickBot="1" x14ac:dyDescent="0.25">
      <c r="A22" s="12"/>
      <c r="B22" s="167" t="s">
        <v>13</v>
      </c>
      <c r="C22" s="304" t="s">
        <v>14</v>
      </c>
      <c r="D22" s="305"/>
      <c r="E22" s="306"/>
      <c r="F22" s="304" t="s">
        <v>15</v>
      </c>
      <c r="G22" s="305"/>
      <c r="H22" s="305"/>
      <c r="I22" s="305"/>
      <c r="J22" s="307"/>
      <c r="K22" s="168" t="s">
        <v>16</v>
      </c>
      <c r="L22" s="168" t="s">
        <v>17</v>
      </c>
      <c r="M22" s="168" t="s">
        <v>18</v>
      </c>
      <c r="N22" s="168" t="s">
        <v>19</v>
      </c>
      <c r="O22" s="169" t="s">
        <v>20</v>
      </c>
    </row>
    <row r="23" spans="1:15" ht="24" customHeight="1" x14ac:dyDescent="0.2">
      <c r="A23" s="11"/>
      <c r="B23" s="141">
        <v>1</v>
      </c>
      <c r="C23" s="308" t="s">
        <v>206</v>
      </c>
      <c r="D23" s="309"/>
      <c r="E23" s="310"/>
      <c r="F23" s="308" t="s">
        <v>228</v>
      </c>
      <c r="G23" s="309"/>
      <c r="H23" s="309"/>
      <c r="I23" s="309"/>
      <c r="J23" s="310"/>
      <c r="K23" s="142">
        <v>5</v>
      </c>
      <c r="L23" s="142">
        <v>5</v>
      </c>
      <c r="M23" s="142">
        <v>5</v>
      </c>
      <c r="N23" s="142">
        <f t="shared" ref="N23:N29" si="0">K23+(L23*M23)</f>
        <v>30</v>
      </c>
      <c r="O23" s="143" t="s">
        <v>21</v>
      </c>
    </row>
    <row r="24" spans="1:15" ht="23.25" customHeight="1" x14ac:dyDescent="0.2">
      <c r="A24" s="11"/>
      <c r="B24" s="144">
        <v>2</v>
      </c>
      <c r="C24" s="311" t="s">
        <v>222</v>
      </c>
      <c r="D24" s="312"/>
      <c r="E24" s="313"/>
      <c r="F24" s="311" t="s">
        <v>229</v>
      </c>
      <c r="G24" s="312"/>
      <c r="H24" s="312"/>
      <c r="I24" s="312"/>
      <c r="J24" s="313"/>
      <c r="K24" s="145">
        <v>5</v>
      </c>
      <c r="L24" s="145">
        <v>5</v>
      </c>
      <c r="M24" s="145">
        <v>5</v>
      </c>
      <c r="N24" s="145">
        <f t="shared" si="0"/>
        <v>30</v>
      </c>
      <c r="O24" s="146" t="s">
        <v>21</v>
      </c>
    </row>
    <row r="25" spans="1:15" ht="24" customHeight="1" x14ac:dyDescent="0.2">
      <c r="A25" s="11"/>
      <c r="B25" s="144">
        <v>3</v>
      </c>
      <c r="C25" s="314"/>
      <c r="D25" s="315"/>
      <c r="E25" s="316"/>
      <c r="F25" s="314" t="s">
        <v>230</v>
      </c>
      <c r="G25" s="315"/>
      <c r="H25" s="315"/>
      <c r="I25" s="315"/>
      <c r="J25" s="316"/>
      <c r="K25" s="145">
        <v>3</v>
      </c>
      <c r="L25" s="145">
        <v>5</v>
      </c>
      <c r="M25" s="145">
        <v>5</v>
      </c>
      <c r="N25" s="145">
        <f t="shared" si="0"/>
        <v>28</v>
      </c>
      <c r="O25" s="146" t="s">
        <v>21</v>
      </c>
    </row>
    <row r="26" spans="1:15" ht="24" customHeight="1" x14ac:dyDescent="0.2">
      <c r="A26" s="11"/>
      <c r="B26" s="144">
        <v>4</v>
      </c>
      <c r="C26" s="314"/>
      <c r="D26" s="315"/>
      <c r="E26" s="316"/>
      <c r="F26" s="311" t="s">
        <v>231</v>
      </c>
      <c r="G26" s="312"/>
      <c r="H26" s="312"/>
      <c r="I26" s="312"/>
      <c r="J26" s="313"/>
      <c r="K26" s="145"/>
      <c r="L26" s="145"/>
      <c r="M26" s="145"/>
      <c r="N26" s="145">
        <f t="shared" si="0"/>
        <v>0</v>
      </c>
      <c r="O26" s="146"/>
    </row>
    <row r="27" spans="1:15" ht="24.75" customHeight="1" x14ac:dyDescent="0.2">
      <c r="A27" s="11"/>
      <c r="B27" s="144">
        <v>5</v>
      </c>
      <c r="C27" s="314"/>
      <c r="D27" s="315"/>
      <c r="E27" s="316"/>
      <c r="F27" s="314"/>
      <c r="G27" s="315"/>
      <c r="H27" s="315"/>
      <c r="I27" s="315"/>
      <c r="J27" s="316"/>
      <c r="K27" s="145"/>
      <c r="L27" s="145"/>
      <c r="M27" s="145"/>
      <c r="N27" s="145">
        <f t="shared" si="0"/>
        <v>0</v>
      </c>
      <c r="O27" s="146"/>
    </row>
    <row r="28" spans="1:15" ht="12" x14ac:dyDescent="0.2">
      <c r="A28" s="11"/>
      <c r="B28" s="144">
        <v>6</v>
      </c>
      <c r="C28" s="314"/>
      <c r="D28" s="315"/>
      <c r="E28" s="316"/>
      <c r="F28" s="314"/>
      <c r="G28" s="315"/>
      <c r="H28" s="315"/>
      <c r="I28" s="315"/>
      <c r="J28" s="316"/>
      <c r="K28" s="145"/>
      <c r="L28" s="145"/>
      <c r="M28" s="145"/>
      <c r="N28" s="145">
        <f t="shared" si="0"/>
        <v>0</v>
      </c>
      <c r="O28" s="146"/>
    </row>
    <row r="29" spans="1:15" ht="12.75" thickBot="1" x14ac:dyDescent="0.25">
      <c r="A29" s="11"/>
      <c r="B29" s="144">
        <v>7</v>
      </c>
      <c r="C29" s="314"/>
      <c r="D29" s="315"/>
      <c r="E29" s="316"/>
      <c r="F29" s="314"/>
      <c r="G29" s="315"/>
      <c r="H29" s="315"/>
      <c r="I29" s="315"/>
      <c r="J29" s="316"/>
      <c r="K29" s="145"/>
      <c r="L29" s="145"/>
      <c r="M29" s="145"/>
      <c r="N29" s="145">
        <f t="shared" si="0"/>
        <v>0</v>
      </c>
      <c r="O29" s="146"/>
    </row>
    <row r="30" spans="1:15" x14ac:dyDescent="0.2">
      <c r="A30" s="12"/>
      <c r="B30" s="322" t="s">
        <v>22</v>
      </c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4"/>
    </row>
    <row r="31" spans="1:15" ht="21.75" customHeight="1" x14ac:dyDescent="0.2">
      <c r="A31" s="12"/>
      <c r="B31" s="325" t="s">
        <v>181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7"/>
    </row>
    <row r="32" spans="1:15" ht="12" thickBot="1" x14ac:dyDescent="0.25">
      <c r="A32" s="12"/>
      <c r="B32" s="325" t="s">
        <v>182</v>
      </c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7"/>
    </row>
    <row r="33" spans="1:15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5" ht="12" x14ac:dyDescent="0.2">
      <c r="A34" s="12"/>
      <c r="B34" s="317" t="s">
        <v>23</v>
      </c>
      <c r="C34" s="318"/>
      <c r="D34" s="318"/>
      <c r="E34" s="318"/>
      <c r="F34" s="318"/>
      <c r="G34" s="318"/>
      <c r="H34" s="319"/>
      <c r="I34" s="320" t="s">
        <v>24</v>
      </c>
      <c r="J34" s="318"/>
      <c r="K34" s="318"/>
      <c r="L34" s="318"/>
      <c r="M34" s="318"/>
      <c r="N34" s="318"/>
      <c r="O34" s="321"/>
    </row>
    <row r="35" spans="1:15" ht="21.75" customHeight="1" x14ac:dyDescent="0.2">
      <c r="A35" s="12"/>
      <c r="B35" s="332" t="s">
        <v>25</v>
      </c>
      <c r="C35" s="333"/>
      <c r="D35" s="333"/>
      <c r="E35" s="333"/>
      <c r="F35" s="333"/>
      <c r="G35" s="333"/>
      <c r="H35" s="334"/>
      <c r="I35" s="335" t="s">
        <v>183</v>
      </c>
      <c r="J35" s="336"/>
      <c r="K35" s="336"/>
      <c r="L35" s="336"/>
      <c r="M35" s="336"/>
      <c r="N35" s="336"/>
      <c r="O35" s="337"/>
    </row>
    <row r="36" spans="1:15" ht="20.25" customHeight="1" x14ac:dyDescent="0.2">
      <c r="A36" s="12"/>
      <c r="B36" s="338" t="s">
        <v>26</v>
      </c>
      <c r="C36" s="339"/>
      <c r="D36" s="339"/>
      <c r="E36" s="339"/>
      <c r="F36" s="339"/>
      <c r="G36" s="339"/>
      <c r="H36" s="340"/>
      <c r="I36" s="341" t="s">
        <v>184</v>
      </c>
      <c r="J36" s="342"/>
      <c r="K36" s="342"/>
      <c r="L36" s="342"/>
      <c r="M36" s="342"/>
      <c r="N36" s="342"/>
      <c r="O36" s="343"/>
    </row>
    <row r="37" spans="1:15" s="136" customFormat="1" ht="36.75" customHeight="1" x14ac:dyDescent="0.25">
      <c r="A37" s="135"/>
      <c r="B37" s="170" t="s">
        <v>27</v>
      </c>
      <c r="C37" s="344" t="s">
        <v>176</v>
      </c>
      <c r="D37" s="344"/>
      <c r="E37" s="344"/>
      <c r="F37" s="344"/>
      <c r="G37" s="344"/>
      <c r="H37" s="344"/>
      <c r="I37" s="183" t="s">
        <v>28</v>
      </c>
      <c r="J37" s="345" t="s">
        <v>177</v>
      </c>
      <c r="K37" s="345"/>
      <c r="L37" s="345"/>
      <c r="M37" s="345"/>
      <c r="N37" s="345"/>
      <c r="O37" s="346"/>
    </row>
    <row r="38" spans="1:15" ht="24" customHeight="1" x14ac:dyDescent="0.2">
      <c r="A38" s="11"/>
      <c r="B38" s="170" t="s">
        <v>29</v>
      </c>
      <c r="C38" s="328" t="s">
        <v>178</v>
      </c>
      <c r="D38" s="328"/>
      <c r="E38" s="328"/>
      <c r="F38" s="328"/>
      <c r="G38" s="328"/>
      <c r="H38" s="328"/>
      <c r="I38" s="137"/>
      <c r="J38" s="137"/>
      <c r="K38" s="137"/>
      <c r="L38" s="137"/>
      <c r="M38" s="137"/>
      <c r="N38" s="137"/>
      <c r="O38" s="138"/>
    </row>
    <row r="39" spans="1:15" ht="24" customHeight="1" thickBot="1" x14ac:dyDescent="0.25">
      <c r="A39" s="12"/>
      <c r="B39" s="171" t="s">
        <v>30</v>
      </c>
      <c r="C39" s="329" t="s">
        <v>179</v>
      </c>
      <c r="D39" s="329"/>
      <c r="E39" s="329"/>
      <c r="F39" s="329"/>
      <c r="G39" s="329"/>
      <c r="H39" s="329"/>
      <c r="I39" s="139"/>
      <c r="J39" s="139"/>
      <c r="K39" s="330" t="s">
        <v>31</v>
      </c>
      <c r="L39" s="330"/>
      <c r="M39" s="330" t="s">
        <v>32</v>
      </c>
      <c r="N39" s="330"/>
      <c r="O39" s="331"/>
    </row>
    <row r="40" spans="1:15" ht="16.5" hidden="1" customHeight="1" thickBot="1" x14ac:dyDescent="0.25">
      <c r="A40" s="12"/>
      <c r="B40" s="147"/>
      <c r="C40" s="148"/>
      <c r="D40" s="148"/>
      <c r="E40" s="148"/>
      <c r="F40" s="148"/>
      <c r="G40" s="148"/>
      <c r="H40" s="148"/>
      <c r="I40" s="137"/>
      <c r="J40" s="137"/>
      <c r="K40" s="149"/>
      <c r="L40" s="149"/>
      <c r="M40" s="149"/>
      <c r="N40" s="149"/>
      <c r="O40" s="150"/>
    </row>
    <row r="41" spans="1:15" s="140" customFormat="1" ht="15" thickBot="1" x14ac:dyDescent="0.25">
      <c r="A41" s="12"/>
      <c r="B41" s="248" t="s">
        <v>33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50"/>
    </row>
    <row r="42" spans="1:15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5" ht="24" customHeight="1" thickBot="1" x14ac:dyDescent="0.25">
      <c r="B43" s="218" t="s">
        <v>34</v>
      </c>
      <c r="C43" s="219"/>
      <c r="D43" s="219"/>
      <c r="E43" s="219"/>
      <c r="F43" s="219"/>
      <c r="G43" s="219"/>
      <c r="H43" s="219"/>
      <c r="I43" s="220"/>
      <c r="J43" s="251" t="s">
        <v>190</v>
      </c>
      <c r="K43" s="251"/>
      <c r="L43" s="251"/>
      <c r="M43" s="251"/>
      <c r="N43" s="251"/>
      <c r="O43" s="252"/>
    </row>
    <row r="44" spans="1:15" ht="26.25" customHeight="1" x14ac:dyDescent="0.2">
      <c r="B44" s="13">
        <v>1</v>
      </c>
      <c r="C44" s="253" t="str">
        <f t="shared" ref="C44:C50" si="1">F23</f>
        <v>Supervisa y controla el cumplimiento de las leyes y normas internas que rigen el proceso de contratación pública.</v>
      </c>
      <c r="D44" s="254"/>
      <c r="E44" s="254"/>
      <c r="F44" s="254"/>
      <c r="G44" s="254"/>
      <c r="H44" s="254"/>
      <c r="I44" s="255"/>
      <c r="J44" s="256" t="s">
        <v>226</v>
      </c>
      <c r="K44" s="257"/>
      <c r="L44" s="257"/>
      <c r="M44" s="257"/>
      <c r="N44" s="257"/>
      <c r="O44" s="258"/>
    </row>
    <row r="45" spans="1:15" ht="25.5" customHeight="1" x14ac:dyDescent="0.2">
      <c r="B45" s="14">
        <v>2</v>
      </c>
      <c r="C45" s="245" t="str">
        <f t="shared" si="1"/>
        <v>Supervisa y controla la correcta aplicación de modalidades, pliegos, términos de referencia y demás instrumentos del proceso.</v>
      </c>
      <c r="D45" s="246"/>
      <c r="E45" s="246"/>
      <c r="F45" s="246"/>
      <c r="G45" s="246"/>
      <c r="H45" s="246"/>
      <c r="I45" s="247"/>
      <c r="J45" s="242"/>
      <c r="K45" s="243"/>
      <c r="L45" s="243"/>
      <c r="M45" s="243"/>
      <c r="N45" s="243"/>
      <c r="O45" s="244"/>
    </row>
    <row r="46" spans="1:15" ht="26.25" customHeight="1" x14ac:dyDescent="0.2">
      <c r="B46" s="15">
        <v>3</v>
      </c>
      <c r="C46" s="239" t="str">
        <f t="shared" si="1"/>
        <v>Elabora contratos y demás instrumentos legales de contratación pública.</v>
      </c>
      <c r="D46" s="240"/>
      <c r="E46" s="240"/>
      <c r="F46" s="240"/>
      <c r="G46" s="240"/>
      <c r="H46" s="240"/>
      <c r="I46" s="241"/>
      <c r="J46" s="242"/>
      <c r="K46" s="243"/>
      <c r="L46" s="243"/>
      <c r="M46" s="243"/>
      <c r="N46" s="243"/>
      <c r="O46" s="244"/>
    </row>
    <row r="47" spans="1:15" ht="25.5" customHeight="1" x14ac:dyDescent="0.2">
      <c r="B47" s="14">
        <v>4</v>
      </c>
      <c r="C47" s="245" t="str">
        <f t="shared" si="1"/>
        <v>Los demás productos y actividades asignados por las leyes y el Procurador Síndico.</v>
      </c>
      <c r="D47" s="246"/>
      <c r="E47" s="246"/>
      <c r="F47" s="246"/>
      <c r="G47" s="246"/>
      <c r="H47" s="246"/>
      <c r="I47" s="247"/>
      <c r="J47" s="242"/>
      <c r="K47" s="243"/>
      <c r="L47" s="243"/>
      <c r="M47" s="243"/>
      <c r="N47" s="243"/>
      <c r="O47" s="244"/>
    </row>
    <row r="48" spans="1:15" ht="24.75" customHeight="1" x14ac:dyDescent="0.2">
      <c r="B48" s="14">
        <v>5</v>
      </c>
      <c r="C48" s="239">
        <f t="shared" si="1"/>
        <v>0</v>
      </c>
      <c r="D48" s="240"/>
      <c r="E48" s="240"/>
      <c r="F48" s="240"/>
      <c r="G48" s="240"/>
      <c r="H48" s="240"/>
      <c r="I48" s="241"/>
      <c r="J48" s="242"/>
      <c r="K48" s="243"/>
      <c r="L48" s="243"/>
      <c r="M48" s="243"/>
      <c r="N48" s="243"/>
      <c r="O48" s="244"/>
    </row>
    <row r="49" spans="2:15" ht="15" customHeight="1" x14ac:dyDescent="0.2">
      <c r="B49" s="16">
        <v>6</v>
      </c>
      <c r="C49" s="239">
        <f t="shared" si="1"/>
        <v>0</v>
      </c>
      <c r="D49" s="240"/>
      <c r="E49" s="240"/>
      <c r="F49" s="240"/>
      <c r="G49" s="240"/>
      <c r="H49" s="240"/>
      <c r="I49" s="241"/>
      <c r="J49" s="242"/>
      <c r="K49" s="243"/>
      <c r="L49" s="243"/>
      <c r="M49" s="243"/>
      <c r="N49" s="243"/>
      <c r="O49" s="244"/>
    </row>
    <row r="50" spans="2:15" ht="15.75" customHeight="1" thickBot="1" x14ac:dyDescent="0.25">
      <c r="B50" s="16">
        <v>7</v>
      </c>
      <c r="C50" s="239">
        <f t="shared" si="1"/>
        <v>0</v>
      </c>
      <c r="D50" s="240"/>
      <c r="E50" s="240"/>
      <c r="F50" s="240"/>
      <c r="G50" s="240"/>
      <c r="H50" s="240"/>
      <c r="I50" s="241"/>
      <c r="J50" s="242"/>
      <c r="K50" s="243"/>
      <c r="L50" s="243"/>
      <c r="M50" s="243"/>
      <c r="N50" s="243"/>
      <c r="O50" s="244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36" t="s">
        <v>35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8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06" t="s">
        <v>36</v>
      </c>
      <c r="C54" s="207"/>
      <c r="D54" s="207"/>
      <c r="E54" s="207"/>
      <c r="F54" s="207"/>
      <c r="G54" s="207"/>
      <c r="H54" s="208"/>
      <c r="I54" s="221" t="s">
        <v>37</v>
      </c>
      <c r="J54" s="222"/>
      <c r="K54" s="222"/>
      <c r="L54" s="222"/>
      <c r="M54" s="222"/>
      <c r="N54" s="222"/>
      <c r="O54" s="223"/>
    </row>
    <row r="55" spans="2:15" ht="12" x14ac:dyDescent="0.2">
      <c r="B55" s="233" t="str">
        <f>C23</f>
        <v>Supervisa proceso contratación pública</v>
      </c>
      <c r="C55" s="234"/>
      <c r="D55" s="234"/>
      <c r="E55" s="234"/>
      <c r="F55" s="234"/>
      <c r="G55" s="234"/>
      <c r="H55" s="235"/>
      <c r="I55" s="233" t="s">
        <v>223</v>
      </c>
      <c r="J55" s="234"/>
      <c r="K55" s="234"/>
      <c r="L55" s="234"/>
      <c r="M55" s="234"/>
      <c r="N55" s="234"/>
      <c r="O55" s="235"/>
    </row>
    <row r="56" spans="2:15" ht="12" x14ac:dyDescent="0.2">
      <c r="B56" s="230" t="str">
        <f t="shared" ref="B56:B61" si="2">C24</f>
        <v>Elabora instrumentos jurídicos</v>
      </c>
      <c r="C56" s="231"/>
      <c r="D56" s="231"/>
      <c r="E56" s="231"/>
      <c r="F56" s="231"/>
      <c r="G56" s="231"/>
      <c r="H56" s="232"/>
      <c r="I56" s="230"/>
      <c r="J56" s="231"/>
      <c r="K56" s="231"/>
      <c r="L56" s="231"/>
      <c r="M56" s="231"/>
      <c r="N56" s="231"/>
      <c r="O56" s="232"/>
    </row>
    <row r="57" spans="2:15" ht="12" x14ac:dyDescent="0.2">
      <c r="B57" s="230">
        <f t="shared" si="2"/>
        <v>0</v>
      </c>
      <c r="C57" s="231"/>
      <c r="D57" s="231"/>
      <c r="E57" s="231"/>
      <c r="F57" s="231"/>
      <c r="G57" s="231"/>
      <c r="H57" s="232"/>
      <c r="I57" s="230"/>
      <c r="J57" s="231"/>
      <c r="K57" s="231"/>
      <c r="L57" s="231"/>
      <c r="M57" s="231"/>
      <c r="N57" s="231"/>
      <c r="O57" s="232"/>
    </row>
    <row r="58" spans="2:15" ht="12" x14ac:dyDescent="0.2">
      <c r="B58" s="230">
        <f t="shared" si="2"/>
        <v>0</v>
      </c>
      <c r="C58" s="231"/>
      <c r="D58" s="231"/>
      <c r="E58" s="231"/>
      <c r="F58" s="231"/>
      <c r="G58" s="231"/>
      <c r="H58" s="232"/>
      <c r="I58" s="230"/>
      <c r="J58" s="231"/>
      <c r="K58" s="231"/>
      <c r="L58" s="231"/>
      <c r="M58" s="231"/>
      <c r="N58" s="231"/>
      <c r="O58" s="232"/>
    </row>
    <row r="59" spans="2:15" ht="12" x14ac:dyDescent="0.2">
      <c r="B59" s="230">
        <f t="shared" si="2"/>
        <v>0</v>
      </c>
      <c r="C59" s="231"/>
      <c r="D59" s="231"/>
      <c r="E59" s="231"/>
      <c r="F59" s="231"/>
      <c r="G59" s="231"/>
      <c r="H59" s="232"/>
      <c r="I59" s="230"/>
      <c r="J59" s="231"/>
      <c r="K59" s="231"/>
      <c r="L59" s="231"/>
      <c r="M59" s="231"/>
      <c r="N59" s="231"/>
      <c r="O59" s="232"/>
    </row>
    <row r="60" spans="2:15" ht="12" x14ac:dyDescent="0.2">
      <c r="B60" s="230">
        <f t="shared" si="2"/>
        <v>0</v>
      </c>
      <c r="C60" s="231"/>
      <c r="D60" s="231"/>
      <c r="E60" s="231"/>
      <c r="F60" s="231"/>
      <c r="G60" s="231"/>
      <c r="H60" s="232"/>
      <c r="I60" s="230"/>
      <c r="J60" s="231"/>
      <c r="K60" s="231"/>
      <c r="L60" s="231"/>
      <c r="M60" s="231"/>
      <c r="N60" s="231"/>
      <c r="O60" s="232"/>
    </row>
    <row r="61" spans="2:15" ht="12.75" thickBot="1" x14ac:dyDescent="0.25">
      <c r="B61" s="224">
        <f t="shared" si="2"/>
        <v>0</v>
      </c>
      <c r="C61" s="225"/>
      <c r="D61" s="225"/>
      <c r="E61" s="225"/>
      <c r="F61" s="225"/>
      <c r="G61" s="225"/>
      <c r="H61" s="226"/>
      <c r="I61" s="224"/>
      <c r="J61" s="225"/>
      <c r="K61" s="225"/>
      <c r="L61" s="225"/>
      <c r="M61" s="225"/>
      <c r="N61" s="225"/>
      <c r="O61" s="226"/>
    </row>
    <row r="62" spans="2:15" ht="25.5" customHeight="1" thickBot="1" x14ac:dyDescent="0.25">
      <c r="B62" s="227" t="s">
        <v>224</v>
      </c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9"/>
    </row>
    <row r="63" spans="2:15" ht="15.75" thickBot="1" x14ac:dyDescent="0.25">
      <c r="B63" s="203" t="s">
        <v>38</v>
      </c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5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18" t="s">
        <v>39</v>
      </c>
      <c r="C65" s="219"/>
      <c r="D65" s="219"/>
      <c r="E65" s="219"/>
      <c r="F65" s="219"/>
      <c r="G65" s="219"/>
      <c r="H65" s="220"/>
      <c r="I65" s="221" t="s">
        <v>40</v>
      </c>
      <c r="J65" s="222"/>
      <c r="K65" s="222"/>
      <c r="L65" s="222"/>
      <c r="M65" s="222"/>
      <c r="N65" s="222"/>
      <c r="O65" s="223"/>
    </row>
    <row r="66" spans="2:15" ht="13.5" thickBot="1" x14ac:dyDescent="0.25">
      <c r="B66" s="215" t="s">
        <v>208</v>
      </c>
      <c r="C66" s="216"/>
      <c r="D66" s="216"/>
      <c r="E66" s="216"/>
      <c r="F66" s="216"/>
      <c r="G66" s="216"/>
      <c r="H66" s="217"/>
      <c r="I66" s="215" t="s">
        <v>209</v>
      </c>
      <c r="J66" s="216"/>
      <c r="K66" s="216"/>
      <c r="L66" s="216"/>
      <c r="M66" s="216"/>
      <c r="N66" s="216"/>
      <c r="O66" s="217"/>
    </row>
    <row r="67" spans="2:15" ht="15.75" thickBot="1" x14ac:dyDescent="0.25">
      <c r="B67" s="203" t="s">
        <v>41</v>
      </c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5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06" t="s">
        <v>42</v>
      </c>
      <c r="C69" s="207"/>
      <c r="D69" s="207"/>
      <c r="E69" s="207"/>
      <c r="F69" s="207"/>
      <c r="G69" s="207"/>
      <c r="H69" s="208"/>
      <c r="I69" s="206" t="s">
        <v>43</v>
      </c>
      <c r="J69" s="207"/>
      <c r="K69" s="207"/>
      <c r="L69" s="207"/>
      <c r="M69" s="207"/>
      <c r="N69" s="207"/>
      <c r="O69" s="208"/>
    </row>
    <row r="70" spans="2:15" ht="12.75" x14ac:dyDescent="0.2">
      <c r="B70" s="209" t="s">
        <v>44</v>
      </c>
      <c r="C70" s="210"/>
      <c r="D70" s="210"/>
      <c r="E70" s="210"/>
      <c r="F70" s="210"/>
      <c r="G70" s="210"/>
      <c r="H70" s="211"/>
      <c r="I70" s="212" t="s">
        <v>210</v>
      </c>
      <c r="J70" s="213"/>
      <c r="K70" s="213"/>
      <c r="L70" s="213"/>
      <c r="M70" s="213"/>
      <c r="N70" s="213"/>
      <c r="O70" s="214"/>
    </row>
    <row r="71" spans="2:15" ht="15" customHeight="1" x14ac:dyDescent="0.2">
      <c r="B71" s="197" t="s">
        <v>45</v>
      </c>
      <c r="C71" s="198"/>
      <c r="D71" s="198"/>
      <c r="E71" s="198"/>
      <c r="F71" s="198"/>
      <c r="G71" s="198"/>
      <c r="H71" s="199"/>
      <c r="I71" s="194" t="s">
        <v>211</v>
      </c>
      <c r="J71" s="195"/>
      <c r="K71" s="195"/>
      <c r="L71" s="195"/>
      <c r="M71" s="195"/>
      <c r="N71" s="195"/>
      <c r="O71" s="196"/>
    </row>
    <row r="72" spans="2:15" ht="15.75" customHeight="1" thickBot="1" x14ac:dyDescent="0.25">
      <c r="B72" s="200"/>
      <c r="C72" s="201"/>
      <c r="D72" s="201"/>
      <c r="E72" s="201"/>
      <c r="F72" s="201"/>
      <c r="G72" s="201"/>
      <c r="H72" s="202"/>
      <c r="I72" s="191"/>
      <c r="J72" s="192"/>
      <c r="K72" s="192"/>
      <c r="L72" s="192"/>
      <c r="M72" s="192"/>
      <c r="N72" s="192"/>
      <c r="O72" s="193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4" zoomScaleNormal="100" zoomScaleSheetLayoutView="100" workbookViewId="0">
      <selection activeCell="H34" sqref="H34:J34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10"/>
      <c r="C2" s="411"/>
      <c r="D2" s="411"/>
      <c r="E2" s="261" t="s">
        <v>175</v>
      </c>
      <c r="F2" s="262"/>
      <c r="G2" s="262"/>
      <c r="H2" s="262"/>
      <c r="I2" s="262"/>
      <c r="J2" s="262"/>
      <c r="K2" s="262"/>
      <c r="L2" s="262"/>
      <c r="M2" s="411"/>
      <c r="N2" s="411"/>
      <c r="O2" s="412"/>
    </row>
    <row r="3" spans="1:15" ht="15.75" thickBot="1" x14ac:dyDescent="0.3">
      <c r="A3" s="1"/>
      <c r="B3" s="413" t="s">
        <v>46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5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16" t="s">
        <v>47</v>
      </c>
      <c r="C5" s="417"/>
      <c r="D5" s="417"/>
      <c r="E5" s="417"/>
      <c r="F5" s="417"/>
      <c r="G5" s="418"/>
      <c r="H5" s="416" t="s">
        <v>48</v>
      </c>
      <c r="I5" s="417"/>
      <c r="J5" s="417"/>
      <c r="K5" s="417"/>
      <c r="L5" s="418"/>
      <c r="M5" s="221" t="s">
        <v>49</v>
      </c>
      <c r="N5" s="222"/>
      <c r="O5" s="223"/>
    </row>
    <row r="6" spans="1:15" ht="15.75" thickBot="1" x14ac:dyDescent="0.3">
      <c r="A6" s="1"/>
      <c r="B6" s="419"/>
      <c r="C6" s="420"/>
      <c r="D6" s="420"/>
      <c r="E6" s="420"/>
      <c r="F6" s="420"/>
      <c r="G6" s="421"/>
      <c r="H6" s="419"/>
      <c r="I6" s="420"/>
      <c r="J6" s="420"/>
      <c r="K6" s="420"/>
      <c r="L6" s="421"/>
      <c r="M6" s="172" t="s">
        <v>50</v>
      </c>
      <c r="N6" s="172" t="s">
        <v>51</v>
      </c>
      <c r="O6" s="173" t="s">
        <v>52</v>
      </c>
    </row>
    <row r="7" spans="1:15" ht="27.75" customHeight="1" x14ac:dyDescent="0.25">
      <c r="A7" s="1"/>
      <c r="B7" s="422" t="s">
        <v>214</v>
      </c>
      <c r="C7" s="423"/>
      <c r="D7" s="423"/>
      <c r="E7" s="423"/>
      <c r="F7" s="423"/>
      <c r="G7" s="424"/>
      <c r="H7" s="425" t="s">
        <v>215</v>
      </c>
      <c r="I7" s="426"/>
      <c r="J7" s="426"/>
      <c r="K7" s="426"/>
      <c r="L7" s="427"/>
      <c r="M7" s="20"/>
      <c r="N7" s="20" t="s">
        <v>205</v>
      </c>
      <c r="O7" s="20"/>
    </row>
    <row r="8" spans="1:15" ht="26.25" customHeight="1" x14ac:dyDescent="0.25">
      <c r="A8" s="1"/>
      <c r="B8" s="434" t="s">
        <v>216</v>
      </c>
      <c r="C8" s="435"/>
      <c r="D8" s="435"/>
      <c r="E8" s="435"/>
      <c r="F8" s="435"/>
      <c r="G8" s="436"/>
      <c r="H8" s="437" t="s">
        <v>217</v>
      </c>
      <c r="I8" s="438"/>
      <c r="J8" s="438"/>
      <c r="K8" s="438"/>
      <c r="L8" s="439"/>
      <c r="M8" s="21"/>
      <c r="N8" s="21" t="s">
        <v>205</v>
      </c>
      <c r="O8" s="21"/>
    </row>
    <row r="9" spans="1:15" ht="28.5" customHeight="1" x14ac:dyDescent="0.25">
      <c r="A9" s="1"/>
      <c r="B9" s="440" t="s">
        <v>212</v>
      </c>
      <c r="C9" s="440"/>
      <c r="D9" s="440"/>
      <c r="E9" s="440"/>
      <c r="F9" s="440"/>
      <c r="G9" s="441"/>
      <c r="H9" s="437" t="s">
        <v>213</v>
      </c>
      <c r="I9" s="438"/>
      <c r="J9" s="438"/>
      <c r="K9" s="438"/>
      <c r="L9" s="439"/>
      <c r="M9" s="21"/>
      <c r="N9" s="22" t="s">
        <v>205</v>
      </c>
      <c r="O9" s="21"/>
    </row>
    <row r="10" spans="1:15" ht="26.25" customHeight="1" thickBot="1" x14ac:dyDescent="0.3">
      <c r="A10" s="1"/>
      <c r="B10" s="442"/>
      <c r="C10" s="443"/>
      <c r="D10" s="443"/>
      <c r="E10" s="443"/>
      <c r="F10" s="443"/>
      <c r="G10" s="444"/>
      <c r="H10" s="445"/>
      <c r="I10" s="446"/>
      <c r="J10" s="446"/>
      <c r="K10" s="446"/>
      <c r="L10" s="447"/>
      <c r="M10" s="23"/>
      <c r="N10" s="24"/>
      <c r="O10" s="25"/>
    </row>
    <row r="11" spans="1:15" ht="18.75" customHeight="1" x14ac:dyDescent="0.25">
      <c r="A11" s="1"/>
      <c r="B11" s="428" t="s">
        <v>186</v>
      </c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30"/>
    </row>
    <row r="12" spans="1:15" ht="21" hidden="1" customHeight="1" thickBot="1" x14ac:dyDescent="0.3">
      <c r="A12" s="1"/>
      <c r="B12" s="431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3"/>
    </row>
    <row r="13" spans="1:15" s="77" customFormat="1" ht="15.75" thickBot="1" x14ac:dyDescent="0.3">
      <c r="A13" s="1"/>
      <c r="B13" s="413" t="s">
        <v>53</v>
      </c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5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16" t="s">
        <v>47</v>
      </c>
      <c r="C15" s="417"/>
      <c r="D15" s="417"/>
      <c r="E15" s="417"/>
      <c r="F15" s="417"/>
      <c r="G15" s="418"/>
      <c r="H15" s="416" t="s">
        <v>48</v>
      </c>
      <c r="I15" s="417"/>
      <c r="J15" s="417"/>
      <c r="K15" s="417"/>
      <c r="L15" s="418"/>
      <c r="M15" s="221" t="s">
        <v>49</v>
      </c>
      <c r="N15" s="222"/>
      <c r="O15" s="223"/>
    </row>
    <row r="16" spans="1:15" ht="15.75" thickBot="1" x14ac:dyDescent="0.3">
      <c r="B16" s="419"/>
      <c r="C16" s="420"/>
      <c r="D16" s="420"/>
      <c r="E16" s="420"/>
      <c r="F16" s="420"/>
      <c r="G16" s="421"/>
      <c r="H16" s="419"/>
      <c r="I16" s="420"/>
      <c r="J16" s="420"/>
      <c r="K16" s="420"/>
      <c r="L16" s="421"/>
      <c r="M16" s="172" t="s">
        <v>50</v>
      </c>
      <c r="N16" s="172" t="s">
        <v>51</v>
      </c>
      <c r="O16" s="173" t="s">
        <v>52</v>
      </c>
    </row>
    <row r="17" spans="2:15" ht="27" customHeight="1" x14ac:dyDescent="0.25">
      <c r="B17" s="422" t="s">
        <v>218</v>
      </c>
      <c r="C17" s="423"/>
      <c r="D17" s="423"/>
      <c r="E17" s="423"/>
      <c r="F17" s="423"/>
      <c r="G17" s="424"/>
      <c r="H17" s="425" t="s">
        <v>219</v>
      </c>
      <c r="I17" s="426"/>
      <c r="J17" s="426"/>
      <c r="K17" s="426"/>
      <c r="L17" s="427"/>
      <c r="M17" s="20"/>
      <c r="N17" s="20" t="s">
        <v>205</v>
      </c>
      <c r="O17" s="27"/>
    </row>
    <row r="18" spans="2:15" ht="26.25" customHeight="1" x14ac:dyDescent="0.25">
      <c r="B18" s="454" t="s">
        <v>220</v>
      </c>
      <c r="C18" s="455"/>
      <c r="D18" s="455"/>
      <c r="E18" s="455"/>
      <c r="F18" s="455"/>
      <c r="G18" s="456"/>
      <c r="H18" s="437" t="s">
        <v>221</v>
      </c>
      <c r="I18" s="438"/>
      <c r="J18" s="438"/>
      <c r="K18" s="438"/>
      <c r="L18" s="439"/>
      <c r="M18" s="21"/>
      <c r="N18" s="21" t="s">
        <v>205</v>
      </c>
      <c r="O18" s="28"/>
    </row>
    <row r="19" spans="2:15" ht="28.5" customHeight="1" x14ac:dyDescent="0.25">
      <c r="B19" s="457"/>
      <c r="C19" s="458"/>
      <c r="D19" s="458"/>
      <c r="E19" s="458"/>
      <c r="F19" s="458"/>
      <c r="G19" s="459"/>
      <c r="H19" s="245"/>
      <c r="I19" s="246"/>
      <c r="J19" s="246"/>
      <c r="K19" s="246"/>
      <c r="L19" s="247"/>
      <c r="M19" s="28"/>
      <c r="N19" s="28"/>
      <c r="O19" s="28"/>
    </row>
    <row r="20" spans="2:15" ht="27.75" customHeight="1" thickBot="1" x14ac:dyDescent="0.3">
      <c r="B20" s="442"/>
      <c r="C20" s="443"/>
      <c r="D20" s="443"/>
      <c r="E20" s="443"/>
      <c r="F20" s="443"/>
      <c r="G20" s="444"/>
      <c r="H20" s="445"/>
      <c r="I20" s="446"/>
      <c r="J20" s="446"/>
      <c r="K20" s="446"/>
      <c r="L20" s="447"/>
      <c r="M20" s="24"/>
      <c r="N20" s="24"/>
      <c r="O20" s="24"/>
    </row>
    <row r="21" spans="2:15" ht="19.5" customHeight="1" x14ac:dyDescent="0.25">
      <c r="B21" s="428" t="s">
        <v>187</v>
      </c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30"/>
    </row>
    <row r="22" spans="2:15" hidden="1" x14ac:dyDescent="0.25">
      <c r="B22" s="460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2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13" t="s">
        <v>54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5"/>
    </row>
    <row r="25" spans="2:15" ht="15.75" hidden="1" thickBot="1" x14ac:dyDescent="0.3">
      <c r="B25" s="153"/>
      <c r="C25" s="154"/>
      <c r="D25" s="154"/>
      <c r="E25" s="154"/>
      <c r="F25" s="154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5" ht="15.75" thickBot="1" x14ac:dyDescent="0.3">
      <c r="B26" s="463" t="s">
        <v>55</v>
      </c>
      <c r="C26" s="464"/>
      <c r="D26" s="464"/>
      <c r="E26" s="464"/>
      <c r="F26" s="464"/>
      <c r="G26" s="465"/>
      <c r="H26" s="463" t="s">
        <v>56</v>
      </c>
      <c r="I26" s="464"/>
      <c r="J26" s="465"/>
      <c r="K26" s="463" t="s">
        <v>57</v>
      </c>
      <c r="L26" s="464"/>
      <c r="M26" s="464"/>
      <c r="N26" s="464"/>
      <c r="O26" s="465"/>
    </row>
    <row r="27" spans="2:15" ht="15.75" thickBot="1" x14ac:dyDescent="0.3">
      <c r="B27" s="389" t="s">
        <v>58</v>
      </c>
      <c r="C27" s="390"/>
      <c r="D27" s="390"/>
      <c r="E27" s="390"/>
      <c r="F27" s="390"/>
      <c r="G27" s="391"/>
      <c r="H27" s="206"/>
      <c r="I27" s="207"/>
      <c r="J27" s="208"/>
      <c r="K27" s="206"/>
      <c r="L27" s="207"/>
      <c r="M27" s="207"/>
      <c r="N27" s="207"/>
      <c r="O27" s="208"/>
    </row>
    <row r="28" spans="2:15" x14ac:dyDescent="0.25">
      <c r="B28" s="233" t="str">
        <f>'Descripcion 1'!I55</f>
        <v>Métodos jurídicos de contratación pública</v>
      </c>
      <c r="C28" s="234"/>
      <c r="D28" s="234"/>
      <c r="E28" s="234"/>
      <c r="F28" s="234"/>
      <c r="G28" s="235"/>
      <c r="H28" s="395" t="s">
        <v>157</v>
      </c>
      <c r="I28" s="396"/>
      <c r="J28" s="397"/>
      <c r="K28" s="395"/>
      <c r="L28" s="396"/>
      <c r="M28" s="396"/>
      <c r="N28" s="396"/>
      <c r="O28" s="397"/>
    </row>
    <row r="29" spans="2:15" x14ac:dyDescent="0.25">
      <c r="B29" s="230">
        <f>'Descripcion 1'!I56</f>
        <v>0</v>
      </c>
      <c r="C29" s="231"/>
      <c r="D29" s="231"/>
      <c r="E29" s="231"/>
      <c r="F29" s="231"/>
      <c r="G29" s="232"/>
      <c r="H29" s="376"/>
      <c r="I29" s="377"/>
      <c r="J29" s="378"/>
      <c r="K29" s="376"/>
      <c r="L29" s="377"/>
      <c r="M29" s="377"/>
      <c r="N29" s="377"/>
      <c r="O29" s="378"/>
    </row>
    <row r="30" spans="2:15" x14ac:dyDescent="0.25">
      <c r="B30" s="230">
        <f>'Descripcion 1'!I57</f>
        <v>0</v>
      </c>
      <c r="C30" s="231"/>
      <c r="D30" s="231"/>
      <c r="E30" s="231"/>
      <c r="F30" s="231"/>
      <c r="G30" s="232"/>
      <c r="H30" s="376"/>
      <c r="I30" s="377"/>
      <c r="J30" s="378"/>
      <c r="K30" s="376"/>
      <c r="L30" s="377"/>
      <c r="M30" s="377"/>
      <c r="N30" s="377"/>
      <c r="O30" s="378"/>
    </row>
    <row r="31" spans="2:15" x14ac:dyDescent="0.25">
      <c r="B31" s="230">
        <f>'Descripcion 1'!I58</f>
        <v>0</v>
      </c>
      <c r="C31" s="231"/>
      <c r="D31" s="231"/>
      <c r="E31" s="231"/>
      <c r="F31" s="231"/>
      <c r="G31" s="232"/>
      <c r="H31" s="376"/>
      <c r="I31" s="377"/>
      <c r="J31" s="378"/>
      <c r="K31" s="376"/>
      <c r="L31" s="377"/>
      <c r="M31" s="377"/>
      <c r="N31" s="377"/>
      <c r="O31" s="378"/>
    </row>
    <row r="32" spans="2:15" x14ac:dyDescent="0.25">
      <c r="B32" s="398">
        <f>'Descripcion 1'!I59</f>
        <v>0</v>
      </c>
      <c r="C32" s="399"/>
      <c r="D32" s="399"/>
      <c r="E32" s="399"/>
      <c r="F32" s="399"/>
      <c r="G32" s="400"/>
      <c r="H32" s="407"/>
      <c r="I32" s="408"/>
      <c r="J32" s="409"/>
      <c r="K32" s="407"/>
      <c r="L32" s="408"/>
      <c r="M32" s="408"/>
      <c r="N32" s="408"/>
      <c r="O32" s="409"/>
    </row>
    <row r="33" spans="2:15" x14ac:dyDescent="0.25">
      <c r="B33" s="230">
        <f>'Descripcion 1'!I60</f>
        <v>0</v>
      </c>
      <c r="C33" s="231"/>
      <c r="D33" s="231"/>
      <c r="E33" s="231"/>
      <c r="F33" s="231"/>
      <c r="G33" s="232"/>
      <c r="H33" s="376"/>
      <c r="I33" s="377"/>
      <c r="J33" s="378"/>
      <c r="K33" s="376"/>
      <c r="L33" s="377"/>
      <c r="M33" s="377"/>
      <c r="N33" s="377"/>
      <c r="O33" s="378"/>
    </row>
    <row r="34" spans="2:15" ht="15.75" thickBot="1" x14ac:dyDescent="0.3">
      <c r="B34" s="230">
        <f>'Descripcion 1'!I61</f>
        <v>0</v>
      </c>
      <c r="C34" s="231"/>
      <c r="D34" s="231"/>
      <c r="E34" s="231"/>
      <c r="F34" s="231"/>
      <c r="G34" s="232"/>
      <c r="H34" s="376"/>
      <c r="I34" s="377"/>
      <c r="J34" s="378"/>
      <c r="K34" s="376"/>
      <c r="L34" s="377"/>
      <c r="M34" s="377"/>
      <c r="N34" s="377"/>
      <c r="O34" s="378"/>
    </row>
    <row r="35" spans="2:15" ht="15.75" thickBot="1" x14ac:dyDescent="0.3">
      <c r="B35" s="389" t="s">
        <v>59</v>
      </c>
      <c r="C35" s="390"/>
      <c r="D35" s="390"/>
      <c r="E35" s="390"/>
      <c r="F35" s="390"/>
      <c r="G35" s="391"/>
      <c r="H35" s="392"/>
      <c r="I35" s="393"/>
      <c r="J35" s="394"/>
      <c r="K35" s="392"/>
      <c r="L35" s="393"/>
      <c r="M35" s="393"/>
      <c r="N35" s="393"/>
      <c r="O35" s="394"/>
    </row>
    <row r="36" spans="2:15" ht="15.75" thickBot="1" x14ac:dyDescent="0.3">
      <c r="B36" s="401" t="str">
        <f>'Descripcion 1'!I66</f>
        <v>Jurisprudencia y afines</v>
      </c>
      <c r="C36" s="402"/>
      <c r="D36" s="402"/>
      <c r="E36" s="402"/>
      <c r="F36" s="402"/>
      <c r="G36" s="403"/>
      <c r="H36" s="404" t="s">
        <v>157</v>
      </c>
      <c r="I36" s="405"/>
      <c r="J36" s="406"/>
      <c r="K36" s="404"/>
      <c r="L36" s="405"/>
      <c r="M36" s="405"/>
      <c r="N36" s="405"/>
      <c r="O36" s="406"/>
    </row>
    <row r="37" spans="2:15" ht="15.75" thickBot="1" x14ac:dyDescent="0.3">
      <c r="B37" s="389" t="s">
        <v>60</v>
      </c>
      <c r="C37" s="390"/>
      <c r="D37" s="390"/>
      <c r="E37" s="390"/>
      <c r="F37" s="390"/>
      <c r="G37" s="391"/>
      <c r="H37" s="392"/>
      <c r="I37" s="393"/>
      <c r="J37" s="394"/>
      <c r="K37" s="392"/>
      <c r="L37" s="393"/>
      <c r="M37" s="393"/>
      <c r="N37" s="393"/>
      <c r="O37" s="394"/>
    </row>
    <row r="38" spans="2:15" x14ac:dyDescent="0.25">
      <c r="B38" s="448" t="str">
        <f>'Descripcion 1'!I71</f>
        <v>Derecho Público</v>
      </c>
      <c r="C38" s="449"/>
      <c r="D38" s="449"/>
      <c r="E38" s="449"/>
      <c r="F38" s="449"/>
      <c r="G38" s="450"/>
      <c r="H38" s="395" t="s">
        <v>157</v>
      </c>
      <c r="I38" s="396"/>
      <c r="J38" s="397"/>
      <c r="K38" s="451"/>
      <c r="L38" s="452"/>
      <c r="M38" s="452"/>
      <c r="N38" s="452"/>
      <c r="O38" s="453"/>
    </row>
    <row r="39" spans="2:15" ht="15.75" thickBot="1" x14ac:dyDescent="0.3">
      <c r="B39" s="352">
        <f>'Descripcion 1'!I72</f>
        <v>0</v>
      </c>
      <c r="C39" s="353"/>
      <c r="D39" s="353"/>
      <c r="E39" s="353"/>
      <c r="F39" s="353"/>
      <c r="G39" s="354"/>
      <c r="H39" s="188"/>
      <c r="I39" s="189"/>
      <c r="J39" s="190"/>
      <c r="K39" s="355"/>
      <c r="L39" s="356"/>
      <c r="M39" s="356"/>
      <c r="N39" s="356"/>
      <c r="O39" s="357"/>
    </row>
    <row r="40" spans="2:15" ht="15.75" thickBot="1" x14ac:dyDescent="0.3">
      <c r="B40" s="389" t="s">
        <v>61</v>
      </c>
      <c r="C40" s="390"/>
      <c r="D40" s="390"/>
      <c r="E40" s="390"/>
      <c r="F40" s="390"/>
      <c r="G40" s="391"/>
      <c r="H40" s="392"/>
      <c r="I40" s="393"/>
      <c r="J40" s="394"/>
      <c r="K40" s="392"/>
      <c r="L40" s="393"/>
      <c r="M40" s="393"/>
      <c r="N40" s="393"/>
      <c r="O40" s="394"/>
    </row>
    <row r="41" spans="2:15" x14ac:dyDescent="0.25">
      <c r="B41" s="233" t="str">
        <f>B7</f>
        <v>Pensamiento conceptual</v>
      </c>
      <c r="C41" s="234"/>
      <c r="D41" s="234"/>
      <c r="E41" s="234"/>
      <c r="F41" s="234"/>
      <c r="G41" s="235"/>
      <c r="H41" s="395" t="s">
        <v>157</v>
      </c>
      <c r="I41" s="396"/>
      <c r="J41" s="397"/>
      <c r="K41" s="395"/>
      <c r="L41" s="396"/>
      <c r="M41" s="396"/>
      <c r="N41" s="396"/>
      <c r="O41" s="397"/>
    </row>
    <row r="42" spans="2:15" x14ac:dyDescent="0.25">
      <c r="B42" s="230" t="str">
        <f t="shared" ref="B42:B44" si="0">B8</f>
        <v>Identificación de problemas</v>
      </c>
      <c r="C42" s="231"/>
      <c r="D42" s="231"/>
      <c r="E42" s="231"/>
      <c r="F42" s="231"/>
      <c r="G42" s="232"/>
      <c r="H42" s="376" t="s">
        <v>157</v>
      </c>
      <c r="I42" s="377"/>
      <c r="J42" s="378"/>
      <c r="K42" s="376"/>
      <c r="L42" s="377"/>
      <c r="M42" s="377"/>
      <c r="N42" s="377"/>
      <c r="O42" s="378"/>
    </row>
    <row r="43" spans="2:15" x14ac:dyDescent="0.25">
      <c r="B43" s="230" t="str">
        <f t="shared" si="0"/>
        <v>Inspección de productos o servicios</v>
      </c>
      <c r="C43" s="231"/>
      <c r="D43" s="231"/>
      <c r="E43" s="231"/>
      <c r="F43" s="231"/>
      <c r="G43" s="232"/>
      <c r="H43" s="376" t="s">
        <v>157</v>
      </c>
      <c r="I43" s="377"/>
      <c r="J43" s="378"/>
      <c r="K43" s="376"/>
      <c r="L43" s="377"/>
      <c r="M43" s="377"/>
      <c r="N43" s="377"/>
      <c r="O43" s="378"/>
    </row>
    <row r="44" spans="2:15" ht="15.75" thickBot="1" x14ac:dyDescent="0.3">
      <c r="B44" s="398">
        <f t="shared" si="0"/>
        <v>0</v>
      </c>
      <c r="C44" s="399"/>
      <c r="D44" s="399"/>
      <c r="E44" s="399"/>
      <c r="F44" s="399"/>
      <c r="G44" s="400"/>
      <c r="H44" s="376"/>
      <c r="I44" s="377"/>
      <c r="J44" s="378"/>
      <c r="K44" s="376"/>
      <c r="L44" s="377"/>
      <c r="M44" s="377"/>
      <c r="N44" s="377"/>
      <c r="O44" s="378"/>
    </row>
    <row r="45" spans="2:15" ht="15.75" thickBot="1" x14ac:dyDescent="0.3">
      <c r="B45" s="389" t="s">
        <v>62</v>
      </c>
      <c r="C45" s="390"/>
      <c r="D45" s="390"/>
      <c r="E45" s="390"/>
      <c r="F45" s="390"/>
      <c r="G45" s="391"/>
      <c r="H45" s="392"/>
      <c r="I45" s="393"/>
      <c r="J45" s="394"/>
      <c r="K45" s="392"/>
      <c r="L45" s="393"/>
      <c r="M45" s="393"/>
      <c r="N45" s="393"/>
      <c r="O45" s="394"/>
    </row>
    <row r="46" spans="2:15" x14ac:dyDescent="0.25">
      <c r="B46" s="233" t="str">
        <f>B17</f>
        <v>Orientación al servicio</v>
      </c>
      <c r="C46" s="234"/>
      <c r="D46" s="234"/>
      <c r="E46" s="234"/>
      <c r="F46" s="234"/>
      <c r="G46" s="235"/>
      <c r="H46" s="395" t="s">
        <v>157</v>
      </c>
      <c r="I46" s="396"/>
      <c r="J46" s="397"/>
      <c r="K46" s="395"/>
      <c r="L46" s="396"/>
      <c r="M46" s="396"/>
      <c r="N46" s="396"/>
      <c r="O46" s="397"/>
    </row>
    <row r="47" spans="2:15" x14ac:dyDescent="0.25">
      <c r="B47" s="230" t="str">
        <f t="shared" ref="B47:B49" si="1">B18</f>
        <v xml:space="preserve">  Trabajo en equipo</v>
      </c>
      <c r="C47" s="231"/>
      <c r="D47" s="231"/>
      <c r="E47" s="231"/>
      <c r="F47" s="231"/>
      <c r="G47" s="232"/>
      <c r="H47" s="376" t="s">
        <v>157</v>
      </c>
      <c r="I47" s="377"/>
      <c r="J47" s="378"/>
      <c r="K47" s="376"/>
      <c r="L47" s="377"/>
      <c r="M47" s="377"/>
      <c r="N47" s="377"/>
      <c r="O47" s="378"/>
    </row>
    <row r="48" spans="2:15" x14ac:dyDescent="0.25">
      <c r="B48" s="230">
        <f t="shared" si="1"/>
        <v>0</v>
      </c>
      <c r="C48" s="231"/>
      <c r="D48" s="231"/>
      <c r="E48" s="231"/>
      <c r="F48" s="231"/>
      <c r="G48" s="232"/>
      <c r="H48" s="376"/>
      <c r="I48" s="377"/>
      <c r="J48" s="378"/>
      <c r="K48" s="376"/>
      <c r="L48" s="377"/>
      <c r="M48" s="377"/>
      <c r="N48" s="377"/>
      <c r="O48" s="378"/>
    </row>
    <row r="49" spans="2:15" x14ac:dyDescent="0.25">
      <c r="B49" s="230">
        <f t="shared" si="1"/>
        <v>0</v>
      </c>
      <c r="C49" s="231"/>
      <c r="D49" s="231"/>
      <c r="E49" s="231"/>
      <c r="F49" s="231"/>
      <c r="G49" s="232"/>
      <c r="H49" s="376"/>
      <c r="I49" s="377"/>
      <c r="J49" s="378"/>
      <c r="K49" s="376"/>
      <c r="L49" s="377"/>
      <c r="M49" s="377"/>
      <c r="N49" s="377"/>
      <c r="O49" s="378"/>
    </row>
    <row r="50" spans="2:15" x14ac:dyDescent="0.25">
      <c r="B50" s="379" t="s">
        <v>63</v>
      </c>
      <c r="C50" s="380"/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1"/>
    </row>
    <row r="51" spans="2:15" ht="15.75" thickBot="1" x14ac:dyDescent="0.3">
      <c r="B51" s="382" t="s">
        <v>64</v>
      </c>
      <c r="C51" s="383"/>
      <c r="D51" s="383"/>
      <c r="E51" s="383"/>
      <c r="F51" s="383"/>
      <c r="G51" s="384"/>
      <c r="H51" s="385" t="s">
        <v>65</v>
      </c>
      <c r="I51" s="384"/>
      <c r="J51" s="386" t="s">
        <v>66</v>
      </c>
      <c r="K51" s="387"/>
      <c r="L51" s="387"/>
      <c r="M51" s="387"/>
      <c r="N51" s="387"/>
      <c r="O51" s="388"/>
    </row>
    <row r="52" spans="2:15" ht="15.75" thickBot="1" x14ac:dyDescent="0.3">
      <c r="B52" s="369" t="s">
        <v>67</v>
      </c>
      <c r="C52" s="371" t="s">
        <v>68</v>
      </c>
      <c r="D52" s="373" t="s">
        <v>69</v>
      </c>
      <c r="E52" s="374"/>
      <c r="F52" s="374"/>
      <c r="G52" s="375"/>
      <c r="H52" s="369" t="s">
        <v>70</v>
      </c>
      <c r="I52" s="369" t="s">
        <v>71</v>
      </c>
      <c r="J52" s="358" t="s">
        <v>72</v>
      </c>
      <c r="K52" s="359"/>
      <c r="L52" s="358" t="s">
        <v>73</v>
      </c>
      <c r="M52" s="362"/>
      <c r="N52" s="362"/>
      <c r="O52" s="359"/>
    </row>
    <row r="53" spans="2:15" ht="23.25" customHeight="1" thickBot="1" x14ac:dyDescent="0.3">
      <c r="B53" s="370"/>
      <c r="C53" s="372"/>
      <c r="D53" s="364" t="s">
        <v>74</v>
      </c>
      <c r="E53" s="365"/>
      <c r="F53" s="364" t="s">
        <v>75</v>
      </c>
      <c r="G53" s="365"/>
      <c r="H53" s="370"/>
      <c r="I53" s="370"/>
      <c r="J53" s="360"/>
      <c r="K53" s="361"/>
      <c r="L53" s="360"/>
      <c r="M53" s="363"/>
      <c r="N53" s="363"/>
      <c r="O53" s="361"/>
    </row>
    <row r="54" spans="2:15" ht="15.75" thickBot="1" x14ac:dyDescent="0.3">
      <c r="B54" s="29">
        <f>'Base de Datos'!H24</f>
        <v>140</v>
      </c>
      <c r="C54" s="30">
        <f>'Base de Datos'!G25</f>
        <v>70</v>
      </c>
      <c r="D54" s="366">
        <f>'Base de Datos'!G26</f>
        <v>100</v>
      </c>
      <c r="E54" s="367"/>
      <c r="F54" s="366">
        <f>'Base de Datos'!G27</f>
        <v>80</v>
      </c>
      <c r="G54" s="367"/>
      <c r="H54" s="29">
        <f>'Base de Datos'!G28</f>
        <v>80</v>
      </c>
      <c r="I54" s="29">
        <f>'Base de Datos'!G29</f>
        <v>80</v>
      </c>
      <c r="J54" s="366">
        <f>'Base de Datos'!G30</f>
        <v>125</v>
      </c>
      <c r="K54" s="367"/>
      <c r="L54" s="366">
        <f>'Base de Datos'!G31</f>
        <v>80</v>
      </c>
      <c r="M54" s="368"/>
      <c r="N54" s="368"/>
      <c r="O54" s="367"/>
    </row>
    <row r="55" spans="2:15" ht="15.75" hidden="1" thickBot="1" x14ac:dyDescent="0.3">
      <c r="B55" s="93"/>
      <c r="C55" s="75"/>
      <c r="D55" s="75"/>
      <c r="E55" s="75"/>
      <c r="F55" s="75"/>
      <c r="G55" s="347"/>
      <c r="H55" s="347"/>
      <c r="I55" s="347"/>
      <c r="J55" s="347"/>
      <c r="K55" s="347"/>
      <c r="L55" s="347"/>
      <c r="M55" s="347"/>
      <c r="N55" s="347"/>
      <c r="O55" s="348"/>
    </row>
    <row r="56" spans="2:15" ht="15.75" thickBot="1" x14ac:dyDescent="0.3">
      <c r="B56" s="349" t="s">
        <v>76</v>
      </c>
      <c r="C56" s="350"/>
      <c r="D56" s="350"/>
      <c r="E56" s="350"/>
      <c r="F56" s="351"/>
      <c r="G56" s="349" t="s">
        <v>77</v>
      </c>
      <c r="H56" s="350"/>
      <c r="I56" s="351"/>
      <c r="J56" s="349" t="s">
        <v>78</v>
      </c>
      <c r="K56" s="350"/>
      <c r="L56" s="350"/>
      <c r="M56" s="350"/>
      <c r="N56" s="350"/>
      <c r="O56" s="351"/>
    </row>
    <row r="57" spans="2:15" ht="15.75" thickBot="1" x14ac:dyDescent="0.3">
      <c r="B57" s="174" t="s">
        <v>79</v>
      </c>
      <c r="C57" s="84"/>
      <c r="D57" s="84"/>
      <c r="E57" s="84"/>
      <c r="F57" s="84"/>
      <c r="G57" s="175" t="s">
        <v>79</v>
      </c>
      <c r="H57" s="84"/>
      <c r="I57" s="84"/>
      <c r="J57" s="175" t="s">
        <v>79</v>
      </c>
      <c r="K57" s="84"/>
      <c r="L57" s="84"/>
      <c r="M57" s="84"/>
      <c r="N57" s="84"/>
      <c r="O57" s="85"/>
    </row>
    <row r="58" spans="2:15" x14ac:dyDescent="0.25">
      <c r="B58" s="174" t="s">
        <v>80</v>
      </c>
      <c r="C58" s="87"/>
      <c r="D58" s="87"/>
      <c r="E58" s="87"/>
      <c r="F58" s="87"/>
      <c r="G58" s="175" t="s">
        <v>80</v>
      </c>
      <c r="H58" s="87"/>
      <c r="I58" s="87"/>
      <c r="J58" s="175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8" t="s">
        <v>81</v>
      </c>
      <c r="C60" s="83"/>
      <c r="D60" s="84"/>
      <c r="E60" s="84"/>
      <c r="F60" s="85"/>
      <c r="G60" s="177" t="s">
        <v>81</v>
      </c>
      <c r="H60" s="84"/>
      <c r="I60" s="84"/>
      <c r="J60" s="176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7" zoomScaleNormal="100" workbookViewId="0">
      <selection activeCell="K49" sqref="K49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470"/>
      <c r="C2" s="468"/>
      <c r="D2" s="466" t="s">
        <v>143</v>
      </c>
      <c r="E2" s="467"/>
      <c r="F2" s="467"/>
      <c r="G2" s="467"/>
      <c r="H2" s="467"/>
      <c r="I2" s="467"/>
      <c r="J2" s="467"/>
      <c r="K2" s="467"/>
      <c r="L2" s="467"/>
      <c r="M2" s="467"/>
      <c r="N2" s="468"/>
      <c r="O2" s="468"/>
      <c r="P2" s="468"/>
      <c r="Q2" s="469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472" t="s">
        <v>82</v>
      </c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472" t="s">
        <v>83</v>
      </c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7"/>
      <c r="C7" s="473" t="s">
        <v>84</v>
      </c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158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486" t="s">
        <v>85</v>
      </c>
      <c r="C8" s="487"/>
      <c r="D8" s="474" t="str">
        <f>'Descripcion 1'!C8</f>
        <v>Gobierno Autónomo Descentralizado de la Provincia del Carchi</v>
      </c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486" t="s">
        <v>86</v>
      </c>
      <c r="C9" s="487"/>
      <c r="D9" s="475" t="str">
        <f>'Descripcion 1'!J8</f>
        <v>Procuraduría Síndica</v>
      </c>
      <c r="E9" s="475"/>
      <c r="F9" s="475"/>
      <c r="G9" s="475"/>
      <c r="H9" s="475"/>
      <c r="I9" s="475"/>
      <c r="J9" s="475"/>
      <c r="K9" s="475"/>
      <c r="L9" s="476"/>
      <c r="M9" s="475"/>
      <c r="N9" s="475"/>
      <c r="O9" s="475"/>
      <c r="P9" s="475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488" t="s">
        <v>87</v>
      </c>
      <c r="C10" s="489"/>
      <c r="D10" s="477" t="str">
        <f>+'Descripcion 1'!C9</f>
        <v>Abogado en Contratación Pública</v>
      </c>
      <c r="E10" s="478"/>
      <c r="F10" s="478"/>
      <c r="G10" s="478"/>
      <c r="H10" s="478"/>
      <c r="I10" s="478"/>
      <c r="J10" s="478"/>
      <c r="K10" s="479"/>
      <c r="L10" s="179" t="s">
        <v>4</v>
      </c>
      <c r="M10" s="480">
        <f>+'Descripcion 1'!J9</f>
        <v>1511</v>
      </c>
      <c r="N10" s="480"/>
      <c r="O10" s="480"/>
      <c r="P10" s="480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9"/>
      <c r="C12" s="482" t="s">
        <v>88</v>
      </c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160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490" t="s">
        <v>89</v>
      </c>
      <c r="C13" s="491"/>
      <c r="D13" s="491"/>
      <c r="E13" s="491"/>
      <c r="F13" s="491"/>
      <c r="G13" s="491"/>
      <c r="H13" s="491"/>
      <c r="I13" s="492"/>
      <c r="J13" s="493" t="s">
        <v>90</v>
      </c>
      <c r="K13" s="491"/>
      <c r="L13" s="491"/>
      <c r="M13" s="491"/>
      <c r="N13" s="491"/>
      <c r="O13" s="491"/>
      <c r="P13" s="491"/>
      <c r="Q13" s="494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4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205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/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 t="s">
        <v>205</v>
      </c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483" t="s">
        <v>111</v>
      </c>
      <c r="C27" s="484"/>
      <c r="D27" s="484"/>
      <c r="E27" s="484"/>
      <c r="F27" s="484"/>
      <c r="G27" s="484"/>
      <c r="H27" s="484"/>
      <c r="I27" s="484"/>
      <c r="J27" s="484" t="s">
        <v>112</v>
      </c>
      <c r="K27" s="484"/>
      <c r="L27" s="484"/>
      <c r="M27" s="484"/>
      <c r="N27" s="484"/>
      <c r="O27" s="484"/>
      <c r="P27" s="484"/>
      <c r="Q27" s="485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/>
      <c r="G30" s="44"/>
      <c r="H30" s="44" t="s">
        <v>205</v>
      </c>
      <c r="I30" s="45"/>
      <c r="J30" s="39"/>
      <c r="K30" s="39"/>
      <c r="L30" s="44"/>
      <c r="M30" s="44"/>
      <c r="N30" s="44"/>
      <c r="O30" s="44" t="s">
        <v>205</v>
      </c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9"/>
      <c r="C33" s="482" t="s">
        <v>113</v>
      </c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160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483" t="s">
        <v>114</v>
      </c>
      <c r="C34" s="484"/>
      <c r="D34" s="484"/>
      <c r="E34" s="484"/>
      <c r="F34" s="484"/>
      <c r="G34" s="484"/>
      <c r="H34" s="484"/>
      <c r="I34" s="484"/>
      <c r="J34" s="484" t="s">
        <v>115</v>
      </c>
      <c r="K34" s="484"/>
      <c r="L34" s="484"/>
      <c r="M34" s="484"/>
      <c r="N34" s="484"/>
      <c r="O34" s="484"/>
      <c r="P34" s="484"/>
      <c r="Q34" s="485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/>
      <c r="F36" s="44"/>
      <c r="G36" s="44" t="s">
        <v>205</v>
      </c>
      <c r="H36" s="44"/>
      <c r="I36" s="42"/>
      <c r="J36" s="39"/>
      <c r="K36" s="39"/>
      <c r="L36" s="44"/>
      <c r="M36" s="44"/>
      <c r="N36" s="44"/>
      <c r="O36" s="44" t="s">
        <v>205</v>
      </c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61"/>
      <c r="C39" s="481" t="s">
        <v>116</v>
      </c>
      <c r="D39" s="481"/>
      <c r="E39" s="481"/>
      <c r="F39" s="481"/>
      <c r="G39" s="481"/>
      <c r="H39" s="481"/>
      <c r="I39" s="481"/>
      <c r="J39" s="482"/>
      <c r="K39" s="482"/>
      <c r="L39" s="482"/>
      <c r="M39" s="482"/>
      <c r="N39" s="482"/>
      <c r="O39" s="482"/>
      <c r="P39" s="482"/>
      <c r="Q39" s="160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483" t="s">
        <v>117</v>
      </c>
      <c r="C40" s="484"/>
      <c r="D40" s="484"/>
      <c r="E40" s="484"/>
      <c r="F40" s="484"/>
      <c r="G40" s="484"/>
      <c r="H40" s="484"/>
      <c r="I40" s="484"/>
      <c r="J40" s="484" t="s">
        <v>118</v>
      </c>
      <c r="K40" s="484"/>
      <c r="L40" s="484"/>
      <c r="M40" s="484"/>
      <c r="N40" s="484"/>
      <c r="O40" s="484"/>
      <c r="P40" s="484"/>
      <c r="Q40" s="485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/>
      <c r="O43" s="44" t="s">
        <v>205</v>
      </c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/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 t="s">
        <v>205</v>
      </c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N21" sqref="N21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470"/>
      <c r="C2" s="468"/>
      <c r="D2" s="466" t="s">
        <v>185</v>
      </c>
      <c r="E2" s="467"/>
      <c r="F2" s="467"/>
      <c r="G2" s="467"/>
      <c r="H2" s="467"/>
      <c r="I2" s="467"/>
      <c r="J2" s="467"/>
      <c r="K2" s="467"/>
      <c r="L2" s="467"/>
      <c r="M2" s="467"/>
      <c r="N2" s="468"/>
      <c r="O2" s="468"/>
      <c r="P2" s="468"/>
      <c r="Q2" s="469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9"/>
      <c r="C4" s="482" t="str">
        <f>+'Valoración Datos'!C7:P7</f>
        <v>1. IDENTIFICACIÓN GENERAL</v>
      </c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160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486" t="str">
        <f>+'Valoración Datos'!B8:C8</f>
        <v>INSTITUCIÓN:</v>
      </c>
      <c r="C5" s="487"/>
      <c r="D5" s="498" t="str">
        <f>+'Valoración Datos'!D8</f>
        <v>Gobierno Autónomo Descentralizado de la Provincia del Carchi</v>
      </c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151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486" t="str">
        <f>+'Valoración Datos'!B9:C9</f>
        <v>UNIDAD O PROCESO:</v>
      </c>
      <c r="C6" s="487"/>
      <c r="D6" s="499" t="str">
        <f>+'Valoración Datos'!D9</f>
        <v>Procuraduría Síndica</v>
      </c>
      <c r="E6" s="499"/>
      <c r="F6" s="499"/>
      <c r="G6" s="499"/>
      <c r="H6" s="499"/>
      <c r="I6" s="499"/>
      <c r="J6" s="499"/>
      <c r="K6" s="499"/>
      <c r="L6" s="500"/>
      <c r="M6" s="499"/>
      <c r="N6" s="499"/>
      <c r="O6" s="499"/>
      <c r="P6" s="499"/>
      <c r="Q6" s="151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495" t="str">
        <f>+'Valoración Datos'!B10:C10</f>
        <v>PUESTO ESPECÍFICO:</v>
      </c>
      <c r="C7" s="496"/>
      <c r="D7" s="477" t="str">
        <f>+'Valoración Datos'!D10</f>
        <v>Abogado en Contratación Pública</v>
      </c>
      <c r="E7" s="478"/>
      <c r="F7" s="478"/>
      <c r="G7" s="478"/>
      <c r="H7" s="478"/>
      <c r="I7" s="478"/>
      <c r="J7" s="478"/>
      <c r="K7" s="479"/>
      <c r="L7" s="179" t="s">
        <v>4</v>
      </c>
      <c r="M7" s="497">
        <f>+'Valoración Datos'!M10</f>
        <v>1511</v>
      </c>
      <c r="N7" s="497"/>
      <c r="O7" s="497"/>
      <c r="P7" s="497"/>
      <c r="Q7" s="152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9"/>
      <c r="C9" s="482" t="str">
        <f>+'Valoración Datos'!C12:P12</f>
        <v>2. PERFIL DE COMPETENCIAS DEL PUESTO</v>
      </c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160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80" t="s">
        <v>120</v>
      </c>
      <c r="D11" s="39"/>
      <c r="E11" s="39"/>
      <c r="F11" s="39"/>
      <c r="G11" s="39"/>
      <c r="H11" s="39"/>
      <c r="I11" s="42"/>
      <c r="J11" s="39"/>
      <c r="K11" s="180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2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2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2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2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2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2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2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2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2">
        <v>155</v>
      </c>
      <c r="I18" s="42"/>
      <c r="J18" s="39"/>
      <c r="K18" s="41" t="s">
        <v>101</v>
      </c>
      <c r="L18" s="41" t="s">
        <v>138</v>
      </c>
      <c r="M18" s="39"/>
      <c r="N18" s="63">
        <f>+'Valoración Datos'!P20</f>
        <v>0</v>
      </c>
      <c r="O18" s="39"/>
      <c r="P18" s="182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2">
        <v>170</v>
      </c>
      <c r="I19" s="42"/>
      <c r="J19" s="39"/>
      <c r="K19" s="41" t="s">
        <v>103</v>
      </c>
      <c r="L19" s="41" t="s">
        <v>139</v>
      </c>
      <c r="M19" s="39"/>
      <c r="N19" s="64" t="str">
        <f>+'Valoración Datos'!P21</f>
        <v>X</v>
      </c>
      <c r="O19" s="39"/>
      <c r="P19" s="182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2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2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2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2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2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2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80" t="s">
        <v>123</v>
      </c>
      <c r="D26" s="39"/>
      <c r="E26" s="39"/>
      <c r="F26" s="39"/>
      <c r="G26" s="39"/>
      <c r="H26" s="39"/>
      <c r="I26" s="42"/>
      <c r="J26" s="39"/>
      <c r="K26" s="180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2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2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2">
        <v>40</v>
      </c>
      <c r="I28" s="42"/>
      <c r="J28" s="39"/>
      <c r="K28" s="39"/>
      <c r="L28" s="52">
        <v>2</v>
      </c>
      <c r="M28" s="39"/>
      <c r="N28" s="64">
        <f>+'Valoración Datos'!M30</f>
        <v>0</v>
      </c>
      <c r="O28" s="39"/>
      <c r="P28" s="182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>
        <f>+'Valoración Datos'!F30</f>
        <v>0</v>
      </c>
      <c r="G29" s="39"/>
      <c r="H29" s="182">
        <v>60</v>
      </c>
      <c r="I29" s="42"/>
      <c r="J29" s="39"/>
      <c r="K29" s="39"/>
      <c r="L29" s="52">
        <v>3</v>
      </c>
      <c r="M29" s="39"/>
      <c r="N29" s="64">
        <f>+'Valoración Datos'!N30</f>
        <v>0</v>
      </c>
      <c r="O29" s="39"/>
      <c r="P29" s="182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>
        <f>+'Valoración Datos'!G30</f>
        <v>0</v>
      </c>
      <c r="G30" s="39"/>
      <c r="H30" s="182">
        <v>80</v>
      </c>
      <c r="I30" s="42"/>
      <c r="J30" s="39"/>
      <c r="K30" s="39"/>
      <c r="L30" s="52">
        <v>4</v>
      </c>
      <c r="M30" s="39"/>
      <c r="N30" s="64" t="str">
        <f>+'Valoración Datos'!O30</f>
        <v>X</v>
      </c>
      <c r="O30" s="39"/>
      <c r="P30" s="182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 t="str">
        <f>+'Valoración Datos'!H30</f>
        <v>X</v>
      </c>
      <c r="G31" s="39"/>
      <c r="H31" s="182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2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9"/>
      <c r="C34" s="482" t="str">
        <f>+'Valoración Datos'!C33:P33</f>
        <v>3. COMPLEJIDAD DEL PUESTO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160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80" t="s">
        <v>125</v>
      </c>
      <c r="D36" s="39"/>
      <c r="E36" s="39"/>
      <c r="F36" s="39"/>
      <c r="G36" s="39"/>
      <c r="H36" s="39"/>
      <c r="I36" s="42"/>
      <c r="J36" s="39"/>
      <c r="K36" s="180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2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2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>
        <f>+'Valoración Datos'!E36</f>
        <v>0</v>
      </c>
      <c r="G38" s="39"/>
      <c r="H38" s="182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2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>
        <f>+'Valoración Datos'!F36</f>
        <v>0</v>
      </c>
      <c r="G39" s="39"/>
      <c r="H39" s="182">
        <v>60</v>
      </c>
      <c r="I39" s="42"/>
      <c r="J39" s="39"/>
      <c r="K39" s="39"/>
      <c r="L39" s="52">
        <v>3</v>
      </c>
      <c r="M39" s="39"/>
      <c r="N39" s="64">
        <f>+'Valoración Datos'!$N36</f>
        <v>0</v>
      </c>
      <c r="O39" s="39"/>
      <c r="P39" s="182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 t="str">
        <f>+'Valoración Datos'!G36</f>
        <v>X</v>
      </c>
      <c r="G40" s="39"/>
      <c r="H40" s="182">
        <v>80</v>
      </c>
      <c r="I40" s="42"/>
      <c r="J40" s="39"/>
      <c r="K40" s="39"/>
      <c r="L40" s="52">
        <v>4</v>
      </c>
      <c r="M40" s="39"/>
      <c r="N40" s="64" t="str">
        <f>+'Valoración Datos'!$O36</f>
        <v>X</v>
      </c>
      <c r="O40" s="39"/>
      <c r="P40" s="182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2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2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9"/>
      <c r="C44" s="482" t="str">
        <f>+'Valoración Datos'!C39:P39</f>
        <v>4. RESPONSABILIDAD</v>
      </c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160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80" t="s">
        <v>127</v>
      </c>
      <c r="D46" s="39"/>
      <c r="E46" s="39"/>
      <c r="F46" s="39"/>
      <c r="G46" s="39"/>
      <c r="H46" s="39"/>
      <c r="I46" s="42"/>
      <c r="J46" s="39"/>
      <c r="K46" s="180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2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2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2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2">
        <v>50</v>
      </c>
      <c r="I50" s="42"/>
      <c r="J50" s="39"/>
      <c r="K50" s="39"/>
      <c r="L50" s="52">
        <v>3</v>
      </c>
      <c r="M50" s="39"/>
      <c r="N50" s="64">
        <f>+'Valoración Datos'!$N$43</f>
        <v>0</v>
      </c>
      <c r="O50" s="39"/>
      <c r="P50" s="182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2">
        <v>75</v>
      </c>
      <c r="I51" s="42"/>
      <c r="J51" s="39"/>
      <c r="K51" s="39"/>
      <c r="L51" s="52">
        <v>4</v>
      </c>
      <c r="M51" s="39"/>
      <c r="N51" s="64" t="str">
        <f>+'Valoración Datos'!$O$43</f>
        <v>X</v>
      </c>
      <c r="O51" s="39"/>
      <c r="P51" s="182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2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>
        <f>+'Valoración Datos'!H47</f>
        <v>0</v>
      </c>
      <c r="G53" s="39"/>
      <c r="H53" s="182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 t="str">
        <f>+'Valoración Datos'!H48</f>
        <v>X</v>
      </c>
      <c r="G54" s="39"/>
      <c r="H54" s="182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2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2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2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9"/>
      <c r="C61" s="482" t="s">
        <v>129</v>
      </c>
      <c r="D61" s="482"/>
      <c r="E61" s="482"/>
      <c r="F61" s="482"/>
      <c r="G61" s="482"/>
      <c r="H61" s="482"/>
      <c r="I61" s="482"/>
      <c r="J61" s="482"/>
      <c r="K61" s="482"/>
      <c r="L61" s="482"/>
      <c r="M61" s="482"/>
      <c r="N61" s="482"/>
      <c r="O61" s="482"/>
      <c r="P61" s="482"/>
      <c r="Q61" s="160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81" t="s">
        <v>130</v>
      </c>
      <c r="D63" s="501">
        <f>+'Base de Datos'!G32</f>
        <v>755</v>
      </c>
      <c r="E63" s="502"/>
      <c r="F63" s="39"/>
      <c r="G63" s="503" t="s">
        <v>119</v>
      </c>
      <c r="H63" s="503"/>
      <c r="I63" s="504">
        <f>+'Base de Datos'!H33</f>
        <v>10</v>
      </c>
      <c r="J63" s="505"/>
      <c r="K63" s="181" t="s">
        <v>131</v>
      </c>
      <c r="L63" s="504" t="str">
        <f>+'Base de Datos'!G33</f>
        <v>Servidor Público 4</v>
      </c>
      <c r="M63" s="506"/>
      <c r="N63" s="506"/>
      <c r="O63" s="506"/>
      <c r="P63" s="505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9"/>
      <c r="C66" s="482" t="s">
        <v>132</v>
      </c>
      <c r="D66" s="482"/>
      <c r="E66" s="482"/>
      <c r="F66" s="482"/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160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08" t="s">
        <v>188</v>
      </c>
      <c r="E68" s="509"/>
      <c r="F68" s="509"/>
      <c r="G68" s="509"/>
      <c r="H68" s="510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11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512"/>
      <c r="P70" s="513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14" t="s">
        <v>133</v>
      </c>
      <c r="D71" s="514"/>
      <c r="E71" s="514" t="s">
        <v>134</v>
      </c>
      <c r="F71" s="514"/>
      <c r="G71" s="514"/>
      <c r="H71" s="514"/>
      <c r="I71" s="514"/>
      <c r="J71" s="514"/>
      <c r="K71" s="514"/>
      <c r="L71" s="514" t="s">
        <v>135</v>
      </c>
      <c r="M71" s="514"/>
      <c r="N71" s="514"/>
      <c r="O71" s="514"/>
      <c r="P71" s="514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07"/>
      <c r="L73" s="507"/>
      <c r="M73" s="507"/>
      <c r="N73" s="507"/>
      <c r="O73" s="507"/>
      <c r="P73" s="507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18" t="s">
        <v>158</v>
      </c>
      <c r="G3" s="519"/>
      <c r="H3" s="519"/>
      <c r="I3" s="519"/>
      <c r="J3" s="520"/>
    </row>
    <row r="4" spans="3:10" x14ac:dyDescent="0.25">
      <c r="C4" t="s">
        <v>147</v>
      </c>
      <c r="D4" t="s">
        <v>150</v>
      </c>
      <c r="F4" s="523" t="s">
        <v>159</v>
      </c>
      <c r="G4" s="521" t="s">
        <v>119</v>
      </c>
      <c r="H4" s="525" t="s">
        <v>160</v>
      </c>
      <c r="I4" s="526"/>
      <c r="J4" s="527"/>
    </row>
    <row r="5" spans="3:10" x14ac:dyDescent="0.25">
      <c r="C5" t="s">
        <v>122</v>
      </c>
      <c r="D5" t="s">
        <v>151</v>
      </c>
      <c r="F5" s="524"/>
      <c r="G5" s="522"/>
      <c r="H5" s="103" t="s">
        <v>161</v>
      </c>
      <c r="I5" s="103" t="s">
        <v>162</v>
      </c>
      <c r="J5" s="528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5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6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6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6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6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6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6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6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6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6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6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6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6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7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15" t="s">
        <v>163</v>
      </c>
      <c r="G22" s="516"/>
      <c r="H22" s="517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100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31"/>
      <c r="J31" s="31"/>
    </row>
    <row r="32" spans="6:10" x14ac:dyDescent="0.25">
      <c r="F32" s="119"/>
      <c r="G32" s="122">
        <f>SUM(G23:G31)</f>
        <v>755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4</v>
      </c>
      <c r="H33" s="121">
        <f>IFERROR(VLOOKUP(G33,$F$6:$J$19,2,0),"")</f>
        <v>10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4</v>
      </c>
      <c r="H34" s="121">
        <f t="shared" ref="H34:H35" si="0">IFERROR(VLOOKUP(G34,$F$6:$J$19,2,0),"")</f>
        <v>10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Carlos Marchan</cp:lastModifiedBy>
  <cp:lastPrinted>2015-12-30T18:38:42Z</cp:lastPrinted>
  <dcterms:created xsi:type="dcterms:W3CDTF">2015-09-01T13:10:33Z</dcterms:created>
  <dcterms:modified xsi:type="dcterms:W3CDTF">2016-03-04T14:04:37Z</dcterms:modified>
</cp:coreProperties>
</file>